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95" windowHeight="8700" activeTab="1"/>
  </bookViews>
  <sheets>
    <sheet name="poules" sheetId="1" r:id="rId1"/>
    <sheet name="Blad1" sheetId="3" r:id="rId2"/>
    <sheet name="totaalresultaat" sheetId="2" r:id="rId3"/>
  </sheets>
  <definedNames>
    <definedName name="_xlnm.Print_Area" localSheetId="1">Blad1!$A$2:$L$35</definedName>
    <definedName name="_xlnm.Print_Area" localSheetId="0">poules!#REF!</definedName>
  </definedNames>
  <calcPr calcId="145621"/>
</workbook>
</file>

<file path=xl/calcChain.xml><?xml version="1.0" encoding="utf-8"?>
<calcChain xmlns="http://schemas.openxmlformats.org/spreadsheetml/2006/main">
  <c r="L25" i="1" l="1"/>
  <c r="J145" i="1"/>
  <c r="K145" i="1"/>
  <c r="L145" i="1"/>
  <c r="M145" i="1"/>
  <c r="D6" i="2"/>
  <c r="N94" i="1"/>
  <c r="B109" i="1"/>
  <c r="E145" i="1"/>
  <c r="D145" i="1"/>
  <c r="C145" i="1"/>
  <c r="B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E133" i="1"/>
  <c r="D133" i="1"/>
  <c r="C133" i="1"/>
  <c r="B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M133" i="1"/>
  <c r="L133" i="1"/>
  <c r="K133" i="1"/>
  <c r="J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M121" i="1"/>
  <c r="L121" i="1"/>
  <c r="K121" i="1"/>
  <c r="J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E121" i="1"/>
  <c r="D121" i="1"/>
  <c r="C121" i="1"/>
  <c r="B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E109" i="1"/>
  <c r="D109" i="1"/>
  <c r="C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M109" i="1"/>
  <c r="L109" i="1"/>
  <c r="K109" i="1"/>
  <c r="J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E97" i="1"/>
  <c r="D97" i="1"/>
  <c r="C97" i="1"/>
  <c r="B97" i="1"/>
  <c r="G96" i="1"/>
  <c r="F96" i="1"/>
  <c r="G95" i="1"/>
  <c r="F95" i="1"/>
  <c r="G94" i="1"/>
  <c r="F94" i="1"/>
  <c r="G93" i="1"/>
  <c r="F93" i="1"/>
  <c r="G92" i="1"/>
  <c r="F92" i="1"/>
  <c r="G91" i="1"/>
  <c r="F91" i="1"/>
  <c r="M97" i="1"/>
  <c r="L97" i="1"/>
  <c r="K97" i="1"/>
  <c r="J97" i="1"/>
  <c r="O96" i="1"/>
  <c r="N96" i="1"/>
  <c r="O95" i="1"/>
  <c r="N95" i="1"/>
  <c r="O94" i="1"/>
  <c r="O93" i="1"/>
  <c r="N93" i="1"/>
  <c r="O92" i="1"/>
  <c r="N92" i="1"/>
  <c r="O91" i="1"/>
  <c r="N91" i="1"/>
  <c r="M85" i="1"/>
  <c r="L85" i="1"/>
  <c r="K85" i="1"/>
  <c r="J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E85" i="1"/>
  <c r="D85" i="1"/>
  <c r="C85" i="1"/>
  <c r="B85" i="1"/>
  <c r="G84" i="1"/>
  <c r="F84" i="1"/>
  <c r="G83" i="1"/>
  <c r="F83" i="1"/>
  <c r="G82" i="1"/>
  <c r="F82" i="1"/>
  <c r="G81" i="1"/>
  <c r="F81" i="1"/>
  <c r="G79" i="1"/>
  <c r="F79" i="1"/>
  <c r="E73" i="1"/>
  <c r="D73" i="1"/>
  <c r="C73" i="1"/>
  <c r="B73" i="1"/>
  <c r="G72" i="1"/>
  <c r="F72" i="1"/>
  <c r="G71" i="1"/>
  <c r="F71" i="1"/>
  <c r="G70" i="1"/>
  <c r="F70" i="1"/>
  <c r="G69" i="1"/>
  <c r="F69" i="1"/>
  <c r="G68" i="1"/>
  <c r="F68" i="1"/>
  <c r="G67" i="1"/>
  <c r="F67" i="1"/>
  <c r="M73" i="1"/>
  <c r="L73" i="1"/>
  <c r="K73" i="1"/>
  <c r="J73" i="1"/>
  <c r="O72" i="1"/>
  <c r="N72" i="1"/>
  <c r="O71" i="1"/>
  <c r="N71" i="1"/>
  <c r="O70" i="1"/>
  <c r="N70" i="1"/>
  <c r="O69" i="1"/>
  <c r="N69" i="1"/>
  <c r="O68" i="1"/>
  <c r="N68" i="1"/>
  <c r="O67" i="1"/>
  <c r="N67" i="1"/>
  <c r="M61" i="1"/>
  <c r="L61" i="1"/>
  <c r="K61" i="1"/>
  <c r="J61" i="1"/>
  <c r="O60" i="1"/>
  <c r="N60" i="1"/>
  <c r="O59" i="1"/>
  <c r="N59" i="1"/>
  <c r="O58" i="1"/>
  <c r="N58" i="1"/>
  <c r="O57" i="1"/>
  <c r="N57" i="1"/>
  <c r="O56" i="1"/>
  <c r="N56" i="1"/>
  <c r="O55" i="1"/>
  <c r="N55" i="1"/>
  <c r="E61" i="1"/>
  <c r="D61" i="1"/>
  <c r="C61" i="1"/>
  <c r="F61" i="1"/>
  <c r="B61" i="1"/>
  <c r="G60" i="1"/>
  <c r="F60" i="1"/>
  <c r="G59" i="1"/>
  <c r="F59" i="1"/>
  <c r="G58" i="1"/>
  <c r="F58" i="1"/>
  <c r="G57" i="1"/>
  <c r="F57" i="1"/>
  <c r="G56" i="1"/>
  <c r="F56" i="1"/>
  <c r="G55" i="1"/>
  <c r="F55" i="1"/>
  <c r="E49" i="1"/>
  <c r="D49" i="1"/>
  <c r="C49" i="1"/>
  <c r="B49" i="1"/>
  <c r="G48" i="1"/>
  <c r="F48" i="1"/>
  <c r="G47" i="1"/>
  <c r="F47" i="1"/>
  <c r="G46" i="1"/>
  <c r="F46" i="1"/>
  <c r="G45" i="1"/>
  <c r="F45" i="1"/>
  <c r="G44" i="1"/>
  <c r="F44" i="1"/>
  <c r="G43" i="1"/>
  <c r="F43" i="1"/>
  <c r="M49" i="1"/>
  <c r="L49" i="1"/>
  <c r="K49" i="1"/>
  <c r="J49" i="1"/>
  <c r="O48" i="1"/>
  <c r="N48" i="1"/>
  <c r="O47" i="1"/>
  <c r="N47" i="1"/>
  <c r="O46" i="1"/>
  <c r="N46" i="1"/>
  <c r="O45" i="1"/>
  <c r="N45" i="1"/>
  <c r="O44" i="1"/>
  <c r="N44" i="1"/>
  <c r="O43" i="1"/>
  <c r="N43" i="1"/>
  <c r="E37" i="1"/>
  <c r="D37" i="1"/>
  <c r="C37" i="1"/>
  <c r="B37" i="1"/>
  <c r="G36" i="1"/>
  <c r="F36" i="1"/>
  <c r="G35" i="1"/>
  <c r="F35" i="1"/>
  <c r="G34" i="1"/>
  <c r="F34" i="1"/>
  <c r="G33" i="1"/>
  <c r="F33" i="1"/>
  <c r="G32" i="1"/>
  <c r="F32" i="1"/>
  <c r="G31" i="1"/>
  <c r="F31" i="1"/>
  <c r="M37" i="1"/>
  <c r="L37" i="1"/>
  <c r="K37" i="1"/>
  <c r="J37" i="1"/>
  <c r="O36" i="1"/>
  <c r="N36" i="1"/>
  <c r="O35" i="1"/>
  <c r="N35" i="1"/>
  <c r="O34" i="1"/>
  <c r="N34" i="1"/>
  <c r="O33" i="1"/>
  <c r="N33" i="1"/>
  <c r="O32" i="1"/>
  <c r="N32" i="1"/>
  <c r="O31" i="1"/>
  <c r="N31" i="1"/>
  <c r="E25" i="1"/>
  <c r="D25" i="1"/>
  <c r="C25" i="1"/>
  <c r="B25" i="1"/>
  <c r="G24" i="1"/>
  <c r="F24" i="1"/>
  <c r="G23" i="1"/>
  <c r="F23" i="1"/>
  <c r="G22" i="1"/>
  <c r="F22" i="1"/>
  <c r="G21" i="1"/>
  <c r="F21" i="1"/>
  <c r="G20" i="1"/>
  <c r="F20" i="1"/>
  <c r="G19" i="1"/>
  <c r="F19" i="1"/>
  <c r="M25" i="1"/>
  <c r="K25" i="1"/>
  <c r="J25" i="1"/>
  <c r="O24" i="1"/>
  <c r="N24" i="1"/>
  <c r="O23" i="1"/>
  <c r="N23" i="1"/>
  <c r="O22" i="1"/>
  <c r="N22" i="1"/>
  <c r="O21" i="1"/>
  <c r="N21" i="1"/>
  <c r="O20" i="1"/>
  <c r="N20" i="1"/>
  <c r="O19" i="1"/>
  <c r="N19" i="1"/>
  <c r="M13" i="1"/>
  <c r="L13" i="1"/>
  <c r="K13" i="1"/>
  <c r="O13" i="1" s="1"/>
  <c r="J13" i="1"/>
  <c r="O12" i="1"/>
  <c r="N12" i="1"/>
  <c r="O11" i="1"/>
  <c r="N11" i="1"/>
  <c r="O10" i="1"/>
  <c r="N10" i="1"/>
  <c r="O9" i="1"/>
  <c r="N9" i="1"/>
  <c r="O8" i="1"/>
  <c r="N8" i="1"/>
  <c r="O7" i="1"/>
  <c r="N7" i="1"/>
  <c r="E13" i="1"/>
  <c r="D13" i="1"/>
  <c r="C13" i="1"/>
  <c r="B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L7" i="2"/>
  <c r="L8" i="2"/>
  <c r="L10" i="2"/>
  <c r="L9" i="2"/>
  <c r="L11" i="2"/>
  <c r="L12" i="2"/>
  <c r="L13" i="2"/>
  <c r="L14" i="2"/>
  <c r="L18" i="2"/>
  <c r="L21" i="2"/>
  <c r="L16" i="2"/>
  <c r="L23" i="2"/>
  <c r="L24" i="2"/>
  <c r="L17" i="2"/>
  <c r="L15" i="2"/>
  <c r="L19" i="2"/>
  <c r="L20" i="2"/>
  <c r="L22" i="2"/>
  <c r="L25" i="2"/>
  <c r="L26" i="2"/>
  <c r="L28" i="2"/>
  <c r="L29" i="2"/>
  <c r="L27" i="2"/>
  <c r="D11" i="2"/>
  <c r="S11" i="2" s="1"/>
  <c r="T11" i="2"/>
  <c r="U11" i="2"/>
  <c r="D25" i="2"/>
  <c r="S25" i="2" s="1"/>
  <c r="T25" i="2"/>
  <c r="U25" i="2"/>
  <c r="D23" i="2"/>
  <c r="S23" i="2" s="1"/>
  <c r="T23" i="2"/>
  <c r="V23" i="2" s="1"/>
  <c r="U23" i="2"/>
  <c r="D7" i="2"/>
  <c r="S7" i="2"/>
  <c r="T7" i="2"/>
  <c r="U7" i="2"/>
  <c r="S6" i="2"/>
  <c r="T6" i="2"/>
  <c r="U6" i="2"/>
  <c r="V6" i="2"/>
  <c r="D27" i="2"/>
  <c r="S27" i="2"/>
  <c r="T27" i="2"/>
  <c r="U27" i="2"/>
  <c r="D15" i="2"/>
  <c r="S15" i="2"/>
  <c r="T15" i="2"/>
  <c r="U15" i="2"/>
  <c r="D14" i="2"/>
  <c r="S14" i="2"/>
  <c r="T14" i="2"/>
  <c r="U14" i="2"/>
  <c r="D24" i="2"/>
  <c r="S24" i="2"/>
  <c r="T24" i="2"/>
  <c r="U24" i="2"/>
  <c r="D22" i="2"/>
  <c r="S22" i="2"/>
  <c r="T22" i="2"/>
  <c r="U22" i="2"/>
  <c r="D13" i="2"/>
  <c r="S13" i="2"/>
  <c r="T13" i="2"/>
  <c r="U13" i="2"/>
  <c r="D19" i="2"/>
  <c r="S19" i="2"/>
  <c r="T19" i="2"/>
  <c r="U19" i="2"/>
  <c r="D8" i="2"/>
  <c r="S8" i="2"/>
  <c r="T8" i="2"/>
  <c r="U8" i="2"/>
  <c r="V8" i="2" s="1"/>
  <c r="D10" i="2"/>
  <c r="S10" i="2" s="1"/>
  <c r="T10" i="2"/>
  <c r="U10" i="2"/>
  <c r="D20" i="2"/>
  <c r="S20" i="2" s="1"/>
  <c r="T20" i="2"/>
  <c r="U20" i="2"/>
  <c r="D16" i="2"/>
  <c r="S16" i="2" s="1"/>
  <c r="T16" i="2"/>
  <c r="U16" i="2"/>
  <c r="D9" i="2"/>
  <c r="S9" i="2" s="1"/>
  <c r="T9" i="2"/>
  <c r="U9" i="2"/>
  <c r="D21" i="2"/>
  <c r="S21" i="2" s="1"/>
  <c r="T21" i="2"/>
  <c r="U21" i="2"/>
  <c r="D28" i="2"/>
  <c r="S28" i="2" s="1"/>
  <c r="T28" i="2"/>
  <c r="U28" i="2"/>
  <c r="D29" i="2"/>
  <c r="S29" i="2" s="1"/>
  <c r="T29" i="2"/>
  <c r="U29" i="2"/>
  <c r="D17" i="2"/>
  <c r="S17" i="2" s="1"/>
  <c r="T17" i="2"/>
  <c r="U17" i="2"/>
  <c r="V17" i="2"/>
  <c r="D26" i="2"/>
  <c r="S26" i="2"/>
  <c r="T26" i="2"/>
  <c r="V26" i="2"/>
  <c r="U26" i="2"/>
  <c r="D12" i="2"/>
  <c r="S12" i="2" s="1"/>
  <c r="T12" i="2"/>
  <c r="U12" i="2"/>
  <c r="U18" i="2"/>
  <c r="T18" i="2"/>
  <c r="D18" i="2"/>
  <c r="S18" i="2" s="1"/>
  <c r="V29" i="2"/>
  <c r="V16" i="2"/>
  <c r="V13" i="2"/>
  <c r="V24" i="2"/>
  <c r="V15" i="2"/>
  <c r="I12" i="2"/>
  <c r="H12" i="2"/>
  <c r="I26" i="2"/>
  <c r="H26" i="2"/>
  <c r="I17" i="2"/>
  <c r="H17" i="2"/>
  <c r="I29" i="2"/>
  <c r="H29" i="2"/>
  <c r="I28" i="2"/>
  <c r="H28" i="2"/>
  <c r="I21" i="2"/>
  <c r="H21" i="2"/>
  <c r="I9" i="2"/>
  <c r="H9" i="2"/>
  <c r="I16" i="2"/>
  <c r="H16" i="2"/>
  <c r="I20" i="2"/>
  <c r="H20" i="2"/>
  <c r="I10" i="2"/>
  <c r="H10" i="2"/>
  <c r="I8" i="2"/>
  <c r="H8" i="2"/>
  <c r="I19" i="2"/>
  <c r="H19" i="2"/>
  <c r="I13" i="2"/>
  <c r="H13" i="2"/>
  <c r="I22" i="2"/>
  <c r="H22" i="2"/>
  <c r="I24" i="2"/>
  <c r="H24" i="2"/>
  <c r="I14" i="2"/>
  <c r="H14" i="2"/>
  <c r="I15" i="2"/>
  <c r="H15" i="2"/>
  <c r="I27" i="2"/>
  <c r="H27" i="2"/>
  <c r="I6" i="2"/>
  <c r="H6" i="2"/>
  <c r="I7" i="2"/>
  <c r="H7" i="2"/>
  <c r="I23" i="2"/>
  <c r="H23" i="2"/>
  <c r="I25" i="2"/>
  <c r="H25" i="2"/>
  <c r="I11" i="2"/>
  <c r="H11" i="2"/>
  <c r="I18" i="2"/>
  <c r="H18" i="2"/>
  <c r="V9" i="2"/>
  <c r="V10" i="2"/>
  <c r="V14" i="2"/>
  <c r="V18" i="2"/>
  <c r="V19" i="2"/>
  <c r="V20" i="2"/>
  <c r="V21" i="2"/>
  <c r="V22" i="2"/>
  <c r="V27" i="2"/>
  <c r="V28" i="2"/>
  <c r="V25" i="2"/>
  <c r="V12" i="2"/>
  <c r="V11" i="2"/>
  <c r="V7" i="2"/>
  <c r="G121" i="1"/>
  <c r="G85" i="1"/>
  <c r="G13" i="1"/>
  <c r="N121" i="1"/>
  <c r="O121" i="1"/>
  <c r="F73" i="1"/>
  <c r="N37" i="1"/>
  <c r="F109" i="1"/>
  <c r="N73" i="1"/>
  <c r="F49" i="1"/>
  <c r="N61" i="1"/>
  <c r="F85" i="1"/>
  <c r="O85" i="1"/>
  <c r="O97" i="1"/>
  <c r="G97" i="1"/>
  <c r="O109" i="1"/>
  <c r="N133" i="1"/>
  <c r="N97" i="1"/>
  <c r="F97" i="1"/>
  <c r="N109" i="1"/>
  <c r="F145" i="1"/>
  <c r="O25" i="1"/>
  <c r="O73" i="1"/>
  <c r="O61" i="1"/>
  <c r="G145" i="1"/>
  <c r="O133" i="1"/>
  <c r="O49" i="1"/>
  <c r="N49" i="1"/>
  <c r="G49" i="1"/>
  <c r="F133" i="1"/>
  <c r="F121" i="1"/>
  <c r="G73" i="1"/>
  <c r="F37" i="1"/>
  <c r="G25" i="1"/>
  <c r="G37" i="1"/>
  <c r="G109" i="1"/>
  <c r="O145" i="1"/>
  <c r="G133" i="1"/>
  <c r="N13" i="1"/>
  <c r="N25" i="1"/>
  <c r="F25" i="1"/>
  <c r="G61" i="1"/>
  <c r="O37" i="1"/>
</calcChain>
</file>

<file path=xl/sharedStrings.xml><?xml version="1.0" encoding="utf-8"?>
<sst xmlns="http://schemas.openxmlformats.org/spreadsheetml/2006/main" count="512" uniqueCount="88">
  <si>
    <t>aantal</t>
  </si>
  <si>
    <t>poule 1</t>
  </si>
  <si>
    <t>poule 4</t>
  </si>
  <si>
    <t>poule 2</t>
  </si>
  <si>
    <t>poule 5</t>
  </si>
  <si>
    <t>poule 3</t>
  </si>
  <si>
    <t>gemaakt:</t>
  </si>
  <si>
    <t>percentage</t>
  </si>
  <si>
    <t>moyenne</t>
  </si>
  <si>
    <t xml:space="preserve">te </t>
  </si>
  <si>
    <t>maken:</t>
  </si>
  <si>
    <t>punten:</t>
  </si>
  <si>
    <t>beurten:</t>
  </si>
  <si>
    <t>poule 6</t>
  </si>
  <si>
    <t>behaalde</t>
  </si>
  <si>
    <t>Tot:</t>
  </si>
  <si>
    <t>te maken</t>
  </si>
  <si>
    <t>gemaakt</t>
  </si>
  <si>
    <t>beurten</t>
  </si>
  <si>
    <t>punten</t>
  </si>
  <si>
    <t>perc:</t>
  </si>
  <si>
    <t>stand:</t>
  </si>
  <si>
    <t>totaal</t>
  </si>
  <si>
    <t>cijfer</t>
  </si>
  <si>
    <t>eind-</t>
  </si>
  <si>
    <t>maken</t>
  </si>
  <si>
    <t>tegenstander:</t>
  </si>
  <si>
    <t>nieuw ***</t>
  </si>
  <si>
    <t>aantal te</t>
  </si>
  <si>
    <t>totaal te</t>
  </si>
  <si>
    <t>totaal aantal</t>
  </si>
  <si>
    <t>moyenne:</t>
  </si>
  <si>
    <t>naam:</t>
  </si>
  <si>
    <t xml:space="preserve"> Resultaat uit 1e ronde</t>
  </si>
  <si>
    <t xml:space="preserve">        Resultaat ronde 1+2</t>
  </si>
  <si>
    <t>algemeen</t>
  </si>
  <si>
    <t>in finale</t>
  </si>
  <si>
    <t>Resultaat over  gespeelde poulewedstrijden van ronde 1</t>
  </si>
  <si>
    <t>Totaalresultaten 1e  ronde Drieband Bokaal 2010-2011</t>
  </si>
  <si>
    <t xml:space="preserve">Totaal: </t>
  </si>
  <si>
    <t>Naam</t>
  </si>
  <si>
    <t>Gemaakt</t>
  </si>
  <si>
    <t>Punten</t>
  </si>
  <si>
    <t>Beurten</t>
  </si>
  <si>
    <t>Percentage</t>
  </si>
  <si>
    <t>Totaal</t>
  </si>
  <si>
    <t>Plaatsing</t>
  </si>
  <si>
    <t>Henk Valk driebanden Bokaal      1e ronde    deelnemers</t>
  </si>
  <si>
    <t>Te maken</t>
  </si>
  <si>
    <t>Moyenne</t>
  </si>
  <si>
    <t>te</t>
  </si>
  <si>
    <t>Roel Cardol</t>
  </si>
  <si>
    <t>Jan Meijer</t>
  </si>
  <si>
    <t>Henk Valk</t>
  </si>
  <si>
    <t>Bertus Koerhuis</t>
  </si>
  <si>
    <t>Teun Gerritsen</t>
  </si>
  <si>
    <t>Johan Bomhof</t>
  </si>
  <si>
    <t>Bertus Stegeman</t>
  </si>
  <si>
    <t>Cor Gerritsen</t>
  </si>
  <si>
    <t>Jaap Bregman</t>
  </si>
  <si>
    <t>Joop Cardol</t>
  </si>
  <si>
    <t>Jan Koerhuis</t>
  </si>
  <si>
    <t>Henk Nijhuis</t>
  </si>
  <si>
    <t>Willy Swartjes</t>
  </si>
  <si>
    <t>Theo Oortwijn</t>
  </si>
  <si>
    <t>Dries Jonkman</t>
  </si>
  <si>
    <t>Elbrig Hartholt</t>
  </si>
  <si>
    <t>Nieuwe</t>
  </si>
  <si>
    <t>Totaal: Dries Jonkman</t>
  </si>
  <si>
    <t>Punte voor punten</t>
  </si>
  <si>
    <t>Punten voor percentage</t>
  </si>
  <si>
    <t>Totaal: Henk Valk</t>
  </si>
  <si>
    <t>Totaal: Joop Cardol</t>
  </si>
  <si>
    <t>Totaal: Jaap Bregman</t>
  </si>
  <si>
    <t>Totaal: Elbrig Hartholt</t>
  </si>
  <si>
    <t>Totaal: Henk Nijhuis</t>
  </si>
  <si>
    <t>Totaal: Jan Koerhuis</t>
  </si>
  <si>
    <t>Totaal: Cor Gerritsen</t>
  </si>
  <si>
    <t>Totaal: Jan Meijer</t>
  </si>
  <si>
    <t>Totaal: Bertus Koerhuis</t>
  </si>
  <si>
    <t>Totaal: Theo Oortwijn</t>
  </si>
  <si>
    <t>Totaal: Teun Gerritsen</t>
  </si>
  <si>
    <t>Totaal: Bertus Stageman</t>
  </si>
  <si>
    <t>Totaal: Johan Bomhof</t>
  </si>
  <si>
    <t>Totaal: Willy Swartjes</t>
  </si>
  <si>
    <t>Totaal: Roel Cardol</t>
  </si>
  <si>
    <t>Totaal: Bertus Stegeman</t>
  </si>
  <si>
    <t>Teun Gerritsen komt voor Theo Oortwijn in de finale Theo heeft zich afgemeld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</si>
</sst>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9" formatCode="_-* #,##0.00_-;_-* #,##0.00\-;_-* &quot;-&quot;??_-;_-@_-"/>
    <numFmt numFmtId="194" formatCode="0.000"/>
    <numFmt numFmtId="197" formatCode="0.000%"/>
    <numFmt numFmtId="200" formatCode="_-[$€]\ * #,##0.00_-;_-[$€]\ * #,##0.00\-;_-[$€]\ * &quot;-&quot;??_-;_-@_-"/>
    <numFmt numFmtId="201" formatCode="#,##0.000"/>
  </numFmts>
  <fonts count="31">
    <font>
      <sz val="10"/>
      <name val="BAM Argo T"/>
    </font>
    <font>
      <sz val="10"/>
      <name val="BAM Argo T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BAM Argo T"/>
    </font>
    <font>
      <sz val="10"/>
      <color indexed="10"/>
      <name val="BAM Argo T"/>
    </font>
    <font>
      <b/>
      <sz val="10"/>
      <color indexed="10"/>
      <name val="BAM Argo T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0"/>
      <name val="BAM Argo T"/>
    </font>
    <font>
      <sz val="8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b/>
      <sz val="10"/>
      <color indexed="12"/>
      <name val="BAM Argo T"/>
    </font>
    <font>
      <sz val="10"/>
      <color indexed="12"/>
      <name val="BAM Argo T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BAM Argo T"/>
    </font>
    <font>
      <b/>
      <sz val="12"/>
      <name val="BAM Argo T"/>
    </font>
    <font>
      <b/>
      <sz val="11"/>
      <name val="Arial"/>
      <family val="2"/>
    </font>
    <font>
      <sz val="10"/>
      <color rgb="FFFF0000"/>
      <name val="BAM Argo T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BAM Argo T"/>
    </font>
    <font>
      <b/>
      <sz val="10"/>
      <color rgb="FFFF0000"/>
      <name val="BAM Argo T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20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Font="1"/>
    <xf numFmtId="0" fontId="3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3" fillId="0" borderId="3" xfId="0" applyFont="1" applyBorder="1" applyAlignment="1">
      <alignment horizontal="center" vertical="center"/>
    </xf>
    <xf numFmtId="201" fontId="3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7" fillId="0" borderId="0" xfId="0" applyFont="1" applyBorder="1" applyAlignment="1">
      <alignment horizontal="center" vertical="center"/>
    </xf>
    <xf numFmtId="10" fontId="7" fillId="0" borderId="0" xfId="3" applyNumberFormat="1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/>
    <xf numFmtId="201" fontId="3" fillId="0" borderId="10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Fill="1" applyBorder="1"/>
    <xf numFmtId="0" fontId="2" fillId="0" borderId="18" xfId="0" applyFont="1" applyBorder="1"/>
    <xf numFmtId="0" fontId="3" fillId="0" borderId="19" xfId="0" applyFont="1" applyBorder="1" applyAlignment="1">
      <alignment horizontal="center"/>
    </xf>
    <xf numFmtId="0" fontId="10" fillId="0" borderId="0" xfId="0" applyFont="1"/>
    <xf numFmtId="0" fontId="11" fillId="0" borderId="2" xfId="0" applyFont="1" applyFill="1" applyBorder="1"/>
    <xf numFmtId="0" fontId="14" fillId="0" borderId="0" xfId="0" applyFont="1"/>
    <xf numFmtId="194" fontId="3" fillId="0" borderId="3" xfId="0" applyNumberFormat="1" applyFont="1" applyBorder="1" applyAlignment="1">
      <alignment horizontal="center"/>
    </xf>
    <xf numFmtId="194" fontId="3" fillId="0" borderId="10" xfId="0" applyNumberFormat="1" applyFont="1" applyBorder="1" applyAlignment="1">
      <alignment horizontal="center"/>
    </xf>
    <xf numFmtId="0" fontId="2" fillId="3" borderId="14" xfId="0" applyFont="1" applyFill="1" applyBorder="1"/>
    <xf numFmtId="0" fontId="0" fillId="3" borderId="15" xfId="0" applyFill="1" applyBorder="1"/>
    <xf numFmtId="0" fontId="3" fillId="3" borderId="16" xfId="0" applyFont="1" applyFill="1" applyBorder="1"/>
    <xf numFmtId="0" fontId="2" fillId="4" borderId="14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3" fillId="0" borderId="20" xfId="0" applyFont="1" applyFill="1" applyBorder="1"/>
    <xf numFmtId="0" fontId="13" fillId="0" borderId="21" xfId="0" applyFont="1" applyFill="1" applyBorder="1"/>
    <xf numFmtId="0" fontId="0" fillId="0" borderId="20" xfId="0" applyBorder="1" applyAlignment="1">
      <alignment horizontal="center"/>
    </xf>
    <xf numFmtId="197" fontId="3" fillId="0" borderId="1" xfId="0" applyNumberFormat="1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/>
    <xf numFmtId="0" fontId="2" fillId="0" borderId="21" xfId="0" applyFont="1" applyBorder="1"/>
    <xf numFmtId="0" fontId="1" fillId="0" borderId="2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197" fontId="3" fillId="0" borderId="5" xfId="0" applyNumberFormat="1" applyFont="1" applyBorder="1" applyAlignment="1">
      <alignment horizontal="center"/>
    </xf>
    <xf numFmtId="201" fontId="3" fillId="0" borderId="4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197" fontId="3" fillId="0" borderId="17" xfId="0" applyNumberFormat="1" applyFont="1" applyBorder="1" applyAlignment="1">
      <alignment horizontal="center"/>
    </xf>
    <xf numFmtId="0" fontId="2" fillId="5" borderId="2" xfId="0" applyFont="1" applyFill="1" applyBorder="1"/>
    <xf numFmtId="0" fontId="11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3" fillId="0" borderId="24" xfId="0" applyFont="1" applyFill="1" applyBorder="1"/>
    <xf numFmtId="0" fontId="13" fillId="0" borderId="25" xfId="0" applyFont="1" applyFill="1" applyBorder="1"/>
    <xf numFmtId="0" fontId="13" fillId="0" borderId="26" xfId="0" applyFont="1" applyFill="1" applyBorder="1"/>
    <xf numFmtId="0" fontId="0" fillId="0" borderId="25" xfId="0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94" fontId="16" fillId="0" borderId="3" xfId="0" applyNumberFormat="1" applyFont="1" applyBorder="1" applyAlignment="1">
      <alignment horizontal="center"/>
    </xf>
    <xf numFmtId="0" fontId="10" fillId="0" borderId="20" xfId="0" applyFont="1" applyBorder="1"/>
    <xf numFmtId="0" fontId="10" fillId="0" borderId="21" xfId="0" applyFont="1" applyBorder="1"/>
    <xf numFmtId="0" fontId="9" fillId="0" borderId="20" xfId="0" applyFont="1" applyBorder="1" applyAlignment="1">
      <alignment horizontal="center"/>
    </xf>
    <xf numFmtId="197" fontId="16" fillId="0" borderId="1" xfId="0" applyNumberFormat="1" applyFont="1" applyBorder="1" applyAlignment="1">
      <alignment horizontal="center"/>
    </xf>
    <xf numFmtId="201" fontId="16" fillId="0" borderId="3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3" xfId="0" applyFont="1" applyBorder="1"/>
    <xf numFmtId="0" fontId="11" fillId="0" borderId="3" xfId="0" applyFont="1" applyBorder="1" applyAlignment="1">
      <alignment horizontal="center"/>
    </xf>
    <xf numFmtId="0" fontId="10" fillId="0" borderId="20" xfId="0" applyFont="1" applyFill="1" applyBorder="1"/>
    <xf numFmtId="0" fontId="10" fillId="0" borderId="21" xfId="0" applyFont="1" applyFill="1" applyBorder="1"/>
    <xf numFmtId="0" fontId="9" fillId="0" borderId="20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7" fillId="0" borderId="20" xfId="0" applyFont="1" applyBorder="1"/>
    <xf numFmtId="0" fontId="17" fillId="0" borderId="21" xfId="0" applyFont="1" applyBorder="1"/>
    <xf numFmtId="0" fontId="18" fillId="0" borderId="2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97" fontId="19" fillId="0" borderId="1" xfId="0" applyNumberFormat="1" applyFont="1" applyBorder="1" applyAlignment="1">
      <alignment horizontal="center"/>
    </xf>
    <xf numFmtId="201" fontId="19" fillId="0" borderId="3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19" fillId="0" borderId="3" xfId="0" applyFont="1" applyBorder="1"/>
    <xf numFmtId="0" fontId="19" fillId="5" borderId="0" xfId="0" applyFont="1" applyFill="1" applyBorder="1" applyAlignment="1">
      <alignment horizontal="center"/>
    </xf>
    <xf numFmtId="194" fontId="19" fillId="0" borderId="3" xfId="0" applyNumberFormat="1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13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6" fillId="5" borderId="29" xfId="0" applyFont="1" applyFill="1" applyBorder="1" applyAlignment="1">
      <alignment horizontal="center"/>
    </xf>
    <xf numFmtId="0" fontId="10" fillId="0" borderId="25" xfId="0" applyFont="1" applyBorder="1"/>
    <xf numFmtId="0" fontId="10" fillId="0" borderId="26" xfId="0" applyFont="1" applyBorder="1"/>
    <xf numFmtId="0" fontId="9" fillId="0" borderId="25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97" fontId="16" fillId="0" borderId="17" xfId="0" applyNumberFormat="1" applyFont="1" applyBorder="1" applyAlignment="1">
      <alignment horizontal="center"/>
    </xf>
    <xf numFmtId="201" fontId="16" fillId="0" borderId="10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/>
    <xf numFmtId="194" fontId="16" fillId="0" borderId="10" xfId="0" applyNumberFormat="1" applyFont="1" applyBorder="1" applyAlignment="1">
      <alignment horizontal="center"/>
    </xf>
    <xf numFmtId="0" fontId="3" fillId="0" borderId="4" xfId="0" applyFont="1" applyBorder="1"/>
    <xf numFmtId="194" fontId="3" fillId="0" borderId="4" xfId="0" applyNumberFormat="1" applyFont="1" applyBorder="1" applyAlignment="1">
      <alignment horizontal="center"/>
    </xf>
    <xf numFmtId="0" fontId="17" fillId="0" borderId="25" xfId="0" applyFont="1" applyBorder="1"/>
    <xf numFmtId="0" fontId="17" fillId="0" borderId="26" xfId="0" applyFont="1" applyBorder="1"/>
    <xf numFmtId="0" fontId="18" fillId="0" borderId="2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97" fontId="19" fillId="0" borderId="17" xfId="0" applyNumberFormat="1" applyFont="1" applyBorder="1" applyAlignment="1">
      <alignment horizontal="center"/>
    </xf>
    <xf numFmtId="201" fontId="19" fillId="0" borderId="10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0" fontId="19" fillId="0" borderId="10" xfId="0" applyFont="1" applyBorder="1"/>
    <xf numFmtId="0" fontId="19" fillId="5" borderId="30" xfId="0" applyFont="1" applyFill="1" applyBorder="1" applyAlignment="1">
      <alignment horizontal="center"/>
    </xf>
    <xf numFmtId="194" fontId="19" fillId="0" borderId="10" xfId="0" applyNumberFormat="1" applyFont="1" applyBorder="1" applyAlignment="1">
      <alignment horizontal="center"/>
    </xf>
    <xf numFmtId="0" fontId="13" fillId="0" borderId="0" xfId="0" applyFont="1"/>
    <xf numFmtId="0" fontId="2" fillId="0" borderId="31" xfId="0" applyFont="1" applyBorder="1"/>
    <xf numFmtId="0" fontId="16" fillId="0" borderId="23" xfId="0" applyFont="1" applyBorder="1" applyAlignment="1">
      <alignment horizontal="center"/>
    </xf>
    <xf numFmtId="0" fontId="17" fillId="0" borderId="22" xfId="0" applyFont="1" applyBorder="1"/>
    <xf numFmtId="0" fontId="13" fillId="0" borderId="22" xfId="0" applyFont="1" applyFill="1" applyBorder="1"/>
    <xf numFmtId="0" fontId="17" fillId="0" borderId="32" xfId="0" applyFont="1" applyBorder="1"/>
    <xf numFmtId="0" fontId="13" fillId="0" borderId="32" xfId="0" applyFont="1" applyFill="1" applyBorder="1"/>
    <xf numFmtId="0" fontId="18" fillId="0" borderId="22" xfId="0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197" fontId="19" fillId="0" borderId="5" xfId="0" applyNumberFormat="1" applyFont="1" applyBorder="1" applyAlignment="1">
      <alignment horizontal="center"/>
    </xf>
    <xf numFmtId="201" fontId="19" fillId="0" borderId="4" xfId="0" applyNumberFormat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19" fillId="0" borderId="4" xfId="0" applyFont="1" applyBorder="1"/>
    <xf numFmtId="194" fontId="19" fillId="0" borderId="4" xfId="0" applyNumberFormat="1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0" fillId="0" borderId="33" xfId="0" applyFont="1" applyBorder="1"/>
    <xf numFmtId="0" fontId="10" fillId="0" borderId="34" xfId="0" applyFont="1" applyBorder="1"/>
    <xf numFmtId="0" fontId="9" fillId="0" borderId="33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197" fontId="16" fillId="0" borderId="29" xfId="0" applyNumberFormat="1" applyFont="1" applyBorder="1" applyAlignment="1">
      <alignment horizontal="center"/>
    </xf>
    <xf numFmtId="201" fontId="16" fillId="0" borderId="35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1" fillId="5" borderId="35" xfId="0" applyFont="1" applyFill="1" applyBorder="1" applyAlignment="1">
      <alignment horizontal="center"/>
    </xf>
    <xf numFmtId="0" fontId="16" fillId="0" borderId="35" xfId="0" applyFont="1" applyBorder="1"/>
    <xf numFmtId="194" fontId="16" fillId="0" borderId="35" xfId="0" applyNumberFormat="1" applyFont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0" fillId="0" borderId="38" xfId="0" applyBorder="1"/>
    <xf numFmtId="0" fontId="3" fillId="0" borderId="38" xfId="0" applyFont="1" applyBorder="1"/>
    <xf numFmtId="0" fontId="3" fillId="0" borderId="38" xfId="0" applyFont="1" applyBorder="1" applyAlignment="1">
      <alignment horizontal="center"/>
    </xf>
    <xf numFmtId="0" fontId="2" fillId="0" borderId="38" xfId="0" applyFont="1" applyBorder="1"/>
    <xf numFmtId="11" fontId="12" fillId="6" borderId="38" xfId="0" applyNumberFormat="1" applyFont="1" applyFill="1" applyBorder="1" applyAlignment="1">
      <alignment horizontal="left"/>
    </xf>
    <xf numFmtId="0" fontId="5" fillId="6" borderId="38" xfId="0" applyFont="1" applyFill="1" applyBorder="1" applyAlignment="1">
      <alignment horizontal="left"/>
    </xf>
    <xf numFmtId="0" fontId="12" fillId="6" borderId="38" xfId="0" applyFont="1" applyFill="1" applyBorder="1" applyAlignment="1">
      <alignment horizontal="left"/>
    </xf>
    <xf numFmtId="0" fontId="23" fillId="6" borderId="38" xfId="0" applyFont="1" applyFill="1" applyBorder="1" applyAlignment="1">
      <alignment horizontal="left"/>
    </xf>
    <xf numFmtId="0" fontId="0" fillId="6" borderId="38" xfId="0" applyFont="1" applyFill="1" applyBorder="1"/>
    <xf numFmtId="0" fontId="3" fillId="6" borderId="38" xfId="0" applyFont="1" applyFill="1" applyBorder="1"/>
    <xf numFmtId="2" fontId="3" fillId="6" borderId="38" xfId="0" applyNumberFormat="1" applyFont="1" applyFill="1" applyBorder="1"/>
    <xf numFmtId="194" fontId="3" fillId="6" borderId="38" xfId="0" applyNumberFormat="1" applyFont="1" applyFill="1" applyBorder="1"/>
    <xf numFmtId="0" fontId="22" fillId="6" borderId="38" xfId="0" applyFont="1" applyFill="1" applyBorder="1" applyAlignment="1">
      <alignment horizontal="left"/>
    </xf>
    <xf numFmtId="0" fontId="4" fillId="6" borderId="38" xfId="0" applyFont="1" applyFill="1" applyBorder="1" applyAlignment="1">
      <alignment horizontal="left"/>
    </xf>
    <xf numFmtId="0" fontId="2" fillId="6" borderId="38" xfId="0" applyFont="1" applyFill="1" applyBorder="1" applyAlignment="1">
      <alignment horizontal="center"/>
    </xf>
    <xf numFmtId="2" fontId="2" fillId="6" borderId="38" xfId="0" applyNumberFormat="1" applyFont="1" applyFill="1" applyBorder="1" applyAlignment="1">
      <alignment horizontal="center"/>
    </xf>
    <xf numFmtId="194" fontId="2" fillId="6" borderId="38" xfId="0" applyNumberFormat="1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194" fontId="2" fillId="6" borderId="38" xfId="0" applyNumberFormat="1" applyFont="1" applyFill="1" applyBorder="1"/>
    <xf numFmtId="0" fontId="3" fillId="6" borderId="38" xfId="0" applyFont="1" applyFill="1" applyBorder="1" applyAlignment="1">
      <alignment horizontal="center"/>
    </xf>
    <xf numFmtId="10" fontId="3" fillId="6" borderId="38" xfId="0" applyNumberFormat="1" applyFont="1" applyFill="1" applyBorder="1" applyAlignment="1">
      <alignment horizontal="center"/>
    </xf>
    <xf numFmtId="194" fontId="3" fillId="6" borderId="38" xfId="0" applyNumberFormat="1" applyFont="1" applyFill="1" applyBorder="1" applyAlignment="1">
      <alignment horizontal="center"/>
    </xf>
    <xf numFmtId="0" fontId="2" fillId="6" borderId="38" xfId="0" applyFont="1" applyFill="1" applyBorder="1"/>
    <xf numFmtId="0" fontId="3" fillId="6" borderId="38" xfId="0" applyFont="1" applyFill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194" fontId="3" fillId="0" borderId="38" xfId="0" applyNumberFormat="1" applyFont="1" applyBorder="1"/>
    <xf numFmtId="0" fontId="3" fillId="0" borderId="38" xfId="0" applyFont="1" applyFill="1" applyBorder="1"/>
    <xf numFmtId="0" fontId="12" fillId="0" borderId="38" xfId="0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6" fillId="0" borderId="38" xfId="0" applyFont="1" applyBorder="1"/>
    <xf numFmtId="0" fontId="2" fillId="0" borderId="38" xfId="0" applyFont="1" applyFill="1" applyBorder="1" applyAlignment="1">
      <alignment horizontal="center" vertical="center"/>
    </xf>
    <xf numFmtId="0" fontId="5" fillId="6" borderId="38" xfId="0" applyFont="1" applyFill="1" applyBorder="1"/>
    <xf numFmtId="194" fontId="3" fillId="6" borderId="38" xfId="0" applyNumberFormat="1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left" vertical="center" indent="1"/>
    </xf>
    <xf numFmtId="0" fontId="3" fillId="6" borderId="38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left" indent="1"/>
    </xf>
    <xf numFmtId="0" fontId="0" fillId="0" borderId="38" xfId="0" applyFill="1" applyBorder="1"/>
    <xf numFmtId="0" fontId="24" fillId="0" borderId="0" xfId="0" applyFont="1"/>
    <xf numFmtId="0" fontId="2" fillId="6" borderId="38" xfId="0" applyFont="1" applyFill="1" applyBorder="1" applyAlignment="1">
      <alignment horizontal="left" vertical="center" indent="1"/>
    </xf>
    <xf numFmtId="0" fontId="2" fillId="6" borderId="38" xfId="0" applyFont="1" applyFill="1" applyBorder="1" applyAlignment="1">
      <alignment horizontal="center" vertical="center"/>
    </xf>
    <xf numFmtId="0" fontId="0" fillId="0" borderId="38" xfId="0" applyFont="1" applyBorder="1"/>
    <xf numFmtId="0" fontId="0" fillId="0" borderId="3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79" fontId="3" fillId="6" borderId="38" xfId="2" applyNumberFormat="1" applyFont="1" applyFill="1" applyBorder="1" applyAlignment="1">
      <alignment horizontal="center"/>
    </xf>
    <xf numFmtId="179" fontId="0" fillId="0" borderId="0" xfId="0" applyNumberFormat="1" applyFont="1" applyAlignment="1">
      <alignment horizontal="center"/>
    </xf>
    <xf numFmtId="179" fontId="0" fillId="0" borderId="0" xfId="0" applyNumberFormat="1" applyFont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79" fontId="3" fillId="6" borderId="0" xfId="2" applyNumberFormat="1" applyFont="1" applyFill="1" applyBorder="1" applyAlignment="1">
      <alignment horizontal="center"/>
    </xf>
    <xf numFmtId="179" fontId="3" fillId="6" borderId="0" xfId="3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179" fontId="3" fillId="6" borderId="0" xfId="0" applyNumberFormat="1" applyFont="1" applyFill="1" applyBorder="1" applyAlignment="1">
      <alignment horizontal="center"/>
    </xf>
    <xf numFmtId="194" fontId="2" fillId="6" borderId="0" xfId="0" applyNumberFormat="1" applyFont="1" applyFill="1" applyBorder="1" applyAlignment="1">
      <alignment horizontal="center"/>
    </xf>
    <xf numFmtId="0" fontId="24" fillId="0" borderId="5" xfId="0" applyFont="1" applyBorder="1"/>
    <xf numFmtId="0" fontId="24" fillId="0" borderId="29" xfId="0" applyFont="1" applyBorder="1"/>
    <xf numFmtId="0" fontId="25" fillId="6" borderId="38" xfId="0" applyFont="1" applyFill="1" applyBorder="1" applyAlignment="1">
      <alignment horizontal="center"/>
    </xf>
    <xf numFmtId="10" fontId="26" fillId="6" borderId="38" xfId="0" applyNumberFormat="1" applyFont="1" applyFill="1" applyBorder="1" applyAlignment="1">
      <alignment horizontal="center"/>
    </xf>
    <xf numFmtId="194" fontId="25" fillId="6" borderId="38" xfId="0" applyNumberFormat="1" applyFont="1" applyFill="1" applyBorder="1" applyAlignment="1">
      <alignment horizontal="center"/>
    </xf>
    <xf numFmtId="0" fontId="27" fillId="6" borderId="38" xfId="0" applyFont="1" applyFill="1" applyBorder="1" applyAlignment="1">
      <alignment horizontal="center"/>
    </xf>
    <xf numFmtId="179" fontId="0" fillId="0" borderId="38" xfId="0" applyNumberFormat="1" applyFont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/>
    <xf numFmtId="0" fontId="0" fillId="0" borderId="0" xfId="0" applyFont="1" applyBorder="1"/>
    <xf numFmtId="0" fontId="22" fillId="6" borderId="38" xfId="0" applyFont="1" applyFill="1" applyBorder="1" applyAlignment="1">
      <alignment horizontal="center"/>
    </xf>
    <xf numFmtId="194" fontId="3" fillId="6" borderId="38" xfId="0" applyNumberFormat="1" applyFont="1" applyFill="1" applyBorder="1" applyAlignment="1">
      <alignment horizontal="left" vertical="center"/>
    </xf>
    <xf numFmtId="0" fontId="27" fillId="6" borderId="38" xfId="0" applyFont="1" applyFill="1" applyBorder="1" applyAlignment="1">
      <alignment horizontal="left"/>
    </xf>
    <xf numFmtId="2" fontId="25" fillId="6" borderId="38" xfId="0" applyNumberFormat="1" applyFont="1" applyFill="1" applyBorder="1" applyAlignment="1">
      <alignment horizontal="center"/>
    </xf>
    <xf numFmtId="194" fontId="25" fillId="6" borderId="38" xfId="0" applyNumberFormat="1" applyFont="1" applyFill="1" applyBorder="1"/>
    <xf numFmtId="0" fontId="26" fillId="6" borderId="38" xfId="0" applyFont="1" applyFill="1" applyBorder="1" applyAlignment="1">
      <alignment horizontal="center"/>
    </xf>
    <xf numFmtId="194" fontId="26" fillId="6" borderId="38" xfId="0" applyNumberFormat="1" applyFont="1" applyFill="1" applyBorder="1" applyAlignment="1">
      <alignment horizontal="center"/>
    </xf>
    <xf numFmtId="0" fontId="25" fillId="6" borderId="38" xfId="0" applyFont="1" applyFill="1" applyBorder="1"/>
    <xf numFmtId="194" fontId="26" fillId="6" borderId="38" xfId="0" applyNumberFormat="1" applyFont="1" applyFill="1" applyBorder="1" applyAlignment="1">
      <alignment horizontal="center" vertical="center"/>
    </xf>
    <xf numFmtId="0" fontId="28" fillId="6" borderId="38" xfId="0" applyFont="1" applyFill="1" applyBorder="1"/>
    <xf numFmtId="0" fontId="24" fillId="6" borderId="38" xfId="0" applyFont="1" applyFill="1" applyBorder="1"/>
    <xf numFmtId="0" fontId="29" fillId="6" borderId="38" xfId="0" applyFont="1" applyFill="1" applyBorder="1" applyAlignment="1">
      <alignment horizontal="center"/>
    </xf>
    <xf numFmtId="0" fontId="28" fillId="6" borderId="38" xfId="0" applyFont="1" applyFill="1" applyBorder="1" applyAlignment="1">
      <alignment horizontal="left"/>
    </xf>
    <xf numFmtId="0" fontId="26" fillId="6" borderId="38" xfId="0" applyFont="1" applyFill="1" applyBorder="1"/>
    <xf numFmtId="2" fontId="26" fillId="6" borderId="38" xfId="0" applyNumberFormat="1" applyFont="1" applyFill="1" applyBorder="1"/>
    <xf numFmtId="194" fontId="26" fillId="6" borderId="38" xfId="0" applyNumberFormat="1" applyFont="1" applyFill="1" applyBorder="1"/>
    <xf numFmtId="0" fontId="29" fillId="6" borderId="38" xfId="0" applyFont="1" applyFill="1" applyBorder="1" applyAlignment="1">
      <alignment horizontal="left"/>
    </xf>
    <xf numFmtId="0" fontId="30" fillId="0" borderId="38" xfId="0" applyFont="1" applyBorder="1"/>
    <xf numFmtId="0" fontId="25" fillId="6" borderId="38" xfId="0" applyFont="1" applyFill="1" applyBorder="1" applyAlignment="1">
      <alignment horizontal="left" indent="1"/>
    </xf>
    <xf numFmtId="0" fontId="25" fillId="6" borderId="38" xfId="0" applyFont="1" applyFill="1" applyBorder="1" applyAlignment="1">
      <alignment horizontal="center" vertical="center"/>
    </xf>
    <xf numFmtId="9" fontId="25" fillId="6" borderId="38" xfId="3" applyFont="1" applyFill="1" applyBorder="1" applyAlignment="1">
      <alignment horizontal="center" vertical="center"/>
    </xf>
    <xf numFmtId="0" fontId="26" fillId="6" borderId="38" xfId="0" applyFont="1" applyFill="1" applyBorder="1" applyAlignment="1">
      <alignment horizontal="left" indent="1"/>
    </xf>
    <xf numFmtId="0" fontId="26" fillId="6" borderId="38" xfId="0" applyFont="1" applyFill="1" applyBorder="1" applyAlignment="1">
      <alignment horizontal="center" vertical="center"/>
    </xf>
    <xf numFmtId="0" fontId="27" fillId="6" borderId="39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10" fontId="26" fillId="6" borderId="39" xfId="0" applyNumberFormat="1" applyFont="1" applyFill="1" applyBorder="1" applyAlignment="1">
      <alignment horizontal="center"/>
    </xf>
    <xf numFmtId="194" fontId="25" fillId="6" borderId="39" xfId="0" applyNumberFormat="1" applyFont="1" applyFill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24" fillId="0" borderId="38" xfId="0" applyFont="1" applyBorder="1"/>
  </cellXfs>
  <cellStyles count="4">
    <cellStyle name="Euro" xfId="1"/>
    <cellStyle name="Komma" xfId="2" builtinId="3"/>
    <cellStyle name="Procent" xfId="3" builtinId="5"/>
    <cellStyle name="Standaard" xfId="0" builtinId="0"/>
  </cellStyles>
  <dxfs count="1">
    <dxf>
      <fill>
        <patternFill patternType="none">
          <fgColor rgb="FF000000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9"/>
  <sheetViews>
    <sheetView zoomScaleNormal="100" zoomScaleSheetLayoutView="75" workbookViewId="0">
      <selection activeCell="N99" sqref="N99"/>
    </sheetView>
  </sheetViews>
  <sheetFormatPr defaultRowHeight="12.75"/>
  <cols>
    <col min="1" max="1" width="28.7109375" style="176" customWidth="1"/>
    <col min="2" max="5" width="10.7109375" style="176" customWidth="1"/>
    <col min="6" max="6" width="11.42578125" style="176" customWidth="1"/>
    <col min="7" max="7" width="11.42578125" style="214" customWidth="1"/>
    <col min="8" max="8" width="5.28515625" style="176" customWidth="1"/>
    <col min="9" max="9" width="28.7109375" style="176" customWidth="1"/>
    <col min="10" max="14" width="10.7109375" style="176" customWidth="1"/>
    <col min="15" max="15" width="9.140625" style="214"/>
    <col min="16" max="16" width="9.140625" style="176"/>
    <col min="17" max="17" width="9.140625" style="177"/>
    <col min="18" max="16384" width="9.140625" style="1"/>
  </cols>
  <sheetData>
    <row r="1" spans="1:45" ht="26.25">
      <c r="A1" s="200" t="s">
        <v>47</v>
      </c>
      <c r="B1" s="201"/>
      <c r="C1" s="201"/>
      <c r="D1" s="201"/>
      <c r="E1" s="178"/>
      <c r="F1" s="177"/>
      <c r="G1" s="202"/>
      <c r="H1" s="203"/>
      <c r="I1" s="177"/>
      <c r="J1" s="177"/>
      <c r="K1" s="177"/>
      <c r="L1" s="177"/>
      <c r="M1" s="177"/>
      <c r="N1" s="177"/>
      <c r="O1" s="204"/>
      <c r="P1" s="177"/>
    </row>
    <row r="2" spans="1:45" ht="21.75" customHeight="1">
      <c r="A2" s="205">
        <v>2013</v>
      </c>
      <c r="B2" s="178"/>
      <c r="C2" s="178"/>
      <c r="D2" s="206"/>
      <c r="E2" s="207"/>
      <c r="F2" s="178"/>
      <c r="G2" s="208"/>
      <c r="H2" s="203"/>
      <c r="I2" s="177"/>
      <c r="J2" s="177"/>
      <c r="K2" s="177"/>
      <c r="L2" s="177"/>
      <c r="M2" s="177"/>
      <c r="N2" s="177"/>
      <c r="O2" s="204"/>
      <c r="P2" s="177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5.75">
      <c r="A3" s="209"/>
      <c r="B3" s="185"/>
      <c r="C3" s="185"/>
      <c r="D3" s="185"/>
      <c r="E3" s="185"/>
      <c r="F3" s="186"/>
      <c r="G3" s="187"/>
      <c r="H3" s="210"/>
      <c r="I3" s="209"/>
      <c r="J3" s="185"/>
      <c r="K3" s="185"/>
      <c r="L3" s="185"/>
      <c r="M3" s="185"/>
      <c r="N3" s="186"/>
      <c r="O3" s="187"/>
      <c r="P3" s="18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8" customHeight="1">
      <c r="A4" s="209" t="s">
        <v>1</v>
      </c>
      <c r="B4" s="184"/>
      <c r="C4" s="244"/>
      <c r="D4" s="181"/>
      <c r="E4" s="185"/>
      <c r="F4" s="186"/>
      <c r="G4" s="187"/>
      <c r="H4" s="210"/>
      <c r="I4" s="209" t="s">
        <v>1</v>
      </c>
      <c r="J4" s="184"/>
      <c r="K4" s="188"/>
      <c r="L4" s="181"/>
      <c r="M4" s="185"/>
      <c r="N4" s="186"/>
      <c r="O4" s="187"/>
      <c r="P4" s="187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8" customHeight="1">
      <c r="A5" s="246" t="s">
        <v>53</v>
      </c>
      <c r="B5" s="234" t="s">
        <v>9</v>
      </c>
      <c r="C5" s="234" t="s">
        <v>6</v>
      </c>
      <c r="D5" s="234" t="s">
        <v>0</v>
      </c>
      <c r="E5" s="234" t="s">
        <v>11</v>
      </c>
      <c r="F5" s="247" t="s">
        <v>7</v>
      </c>
      <c r="G5" s="236" t="s">
        <v>8</v>
      </c>
      <c r="H5" s="210"/>
      <c r="I5" s="246" t="s">
        <v>60</v>
      </c>
      <c r="J5" s="234" t="s">
        <v>9</v>
      </c>
      <c r="K5" s="234" t="s">
        <v>6</v>
      </c>
      <c r="L5" s="234" t="s">
        <v>0</v>
      </c>
      <c r="M5" s="234" t="s">
        <v>11</v>
      </c>
      <c r="N5" s="247" t="s">
        <v>7</v>
      </c>
      <c r="O5" s="236" t="s">
        <v>8</v>
      </c>
      <c r="P5" s="19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8" customHeight="1">
      <c r="A6" s="237" t="s">
        <v>26</v>
      </c>
      <c r="B6" s="234" t="s">
        <v>10</v>
      </c>
      <c r="C6" s="234"/>
      <c r="D6" s="234" t="s">
        <v>12</v>
      </c>
      <c r="E6" s="234"/>
      <c r="F6" s="247" t="s">
        <v>6</v>
      </c>
      <c r="G6" s="248" t="s">
        <v>6</v>
      </c>
      <c r="H6" s="210"/>
      <c r="I6" s="237" t="s">
        <v>26</v>
      </c>
      <c r="J6" s="234" t="s">
        <v>10</v>
      </c>
      <c r="K6" s="234"/>
      <c r="L6" s="234" t="s">
        <v>12</v>
      </c>
      <c r="M6" s="234"/>
      <c r="N6" s="247" t="s">
        <v>6</v>
      </c>
      <c r="O6" s="248" t="s">
        <v>6</v>
      </c>
      <c r="P6" s="194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18" customHeight="1">
      <c r="A7" s="246" t="s">
        <v>60</v>
      </c>
      <c r="B7" s="249">
        <v>23</v>
      </c>
      <c r="C7" s="249">
        <v>23</v>
      </c>
      <c r="D7" s="249">
        <v>42</v>
      </c>
      <c r="E7" s="249">
        <v>2</v>
      </c>
      <c r="F7" s="235">
        <f t="shared" ref="F7:F13" si="0">C7/B7</f>
        <v>1</v>
      </c>
      <c r="G7" s="250">
        <f t="shared" ref="G7:G13" si="1">C7/D7</f>
        <v>0.54761904761904767</v>
      </c>
      <c r="H7" s="210"/>
      <c r="I7" s="246" t="s">
        <v>53</v>
      </c>
      <c r="J7" s="249">
        <v>18</v>
      </c>
      <c r="K7" s="249">
        <v>13</v>
      </c>
      <c r="L7" s="249">
        <v>42</v>
      </c>
      <c r="M7" s="249">
        <v>0</v>
      </c>
      <c r="N7" s="235">
        <f t="shared" ref="N7:N13" si="2">K7/J7</f>
        <v>0.72222222222222221</v>
      </c>
      <c r="O7" s="250">
        <f t="shared" ref="O7:O13" si="3">K7/L7</f>
        <v>0.30952380952380953</v>
      </c>
      <c r="P7" s="19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18" customHeight="1">
      <c r="A8" s="246" t="s">
        <v>60</v>
      </c>
      <c r="B8" s="249">
        <v>23</v>
      </c>
      <c r="C8" s="249">
        <v>20</v>
      </c>
      <c r="D8" s="249">
        <v>56</v>
      </c>
      <c r="E8" s="249">
        <v>0</v>
      </c>
      <c r="F8" s="235">
        <f t="shared" si="0"/>
        <v>0.86956521739130432</v>
      </c>
      <c r="G8" s="250">
        <f t="shared" si="1"/>
        <v>0.35714285714285715</v>
      </c>
      <c r="H8" s="210"/>
      <c r="I8" s="246" t="s">
        <v>53</v>
      </c>
      <c r="J8" s="249">
        <v>18</v>
      </c>
      <c r="K8" s="249">
        <v>18</v>
      </c>
      <c r="L8" s="249">
        <v>56</v>
      </c>
      <c r="M8" s="249">
        <v>2</v>
      </c>
      <c r="N8" s="235">
        <f t="shared" si="2"/>
        <v>1</v>
      </c>
      <c r="O8" s="250">
        <f t="shared" si="3"/>
        <v>0.32142857142857145</v>
      </c>
      <c r="P8" s="19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8" customHeight="1">
      <c r="A9" s="246" t="s">
        <v>59</v>
      </c>
      <c r="B9" s="249">
        <v>23</v>
      </c>
      <c r="C9" s="249">
        <v>23</v>
      </c>
      <c r="D9" s="249">
        <v>62</v>
      </c>
      <c r="E9" s="249">
        <v>2</v>
      </c>
      <c r="F9" s="235">
        <f t="shared" si="0"/>
        <v>1</v>
      </c>
      <c r="G9" s="250">
        <f t="shared" si="1"/>
        <v>0.37096774193548387</v>
      </c>
      <c r="H9" s="210"/>
      <c r="I9" s="246" t="s">
        <v>59</v>
      </c>
      <c r="J9" s="249">
        <v>18</v>
      </c>
      <c r="K9" s="249">
        <v>6</v>
      </c>
      <c r="L9" s="249">
        <v>50</v>
      </c>
      <c r="M9" s="249">
        <v>0</v>
      </c>
      <c r="N9" s="235">
        <f t="shared" si="2"/>
        <v>0.33333333333333331</v>
      </c>
      <c r="O9" s="250">
        <f t="shared" si="3"/>
        <v>0.12</v>
      </c>
      <c r="P9" s="197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8" customHeight="1">
      <c r="A10" s="246" t="s">
        <v>59</v>
      </c>
      <c r="B10" s="249">
        <v>23</v>
      </c>
      <c r="C10" s="249">
        <v>19</v>
      </c>
      <c r="D10" s="249">
        <v>43</v>
      </c>
      <c r="E10" s="249">
        <v>0</v>
      </c>
      <c r="F10" s="235">
        <f t="shared" si="0"/>
        <v>0.82608695652173914</v>
      </c>
      <c r="G10" s="250">
        <f t="shared" si="1"/>
        <v>0.44186046511627908</v>
      </c>
      <c r="H10" s="210"/>
      <c r="I10" s="246" t="s">
        <v>59</v>
      </c>
      <c r="J10" s="249">
        <v>18</v>
      </c>
      <c r="K10" s="249">
        <v>16</v>
      </c>
      <c r="L10" s="249">
        <v>38</v>
      </c>
      <c r="M10" s="249">
        <v>0</v>
      </c>
      <c r="N10" s="235">
        <f t="shared" si="2"/>
        <v>0.88888888888888884</v>
      </c>
      <c r="O10" s="250">
        <f t="shared" si="3"/>
        <v>0.42105263157894735</v>
      </c>
      <c r="P10" s="197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ht="18" customHeight="1">
      <c r="A11" s="246" t="s">
        <v>66</v>
      </c>
      <c r="B11" s="249">
        <v>23</v>
      </c>
      <c r="C11" s="249">
        <v>23</v>
      </c>
      <c r="D11" s="249">
        <v>29</v>
      </c>
      <c r="E11" s="249">
        <v>2</v>
      </c>
      <c r="F11" s="235">
        <f t="shared" si="0"/>
        <v>1</v>
      </c>
      <c r="G11" s="250">
        <f t="shared" si="1"/>
        <v>0.7931034482758621</v>
      </c>
      <c r="H11" s="210"/>
      <c r="I11" s="246" t="s">
        <v>66</v>
      </c>
      <c r="J11" s="249">
        <v>18</v>
      </c>
      <c r="K11" s="249">
        <v>18</v>
      </c>
      <c r="L11" s="249">
        <v>45</v>
      </c>
      <c r="M11" s="249">
        <v>2</v>
      </c>
      <c r="N11" s="235">
        <f t="shared" si="2"/>
        <v>1</v>
      </c>
      <c r="O11" s="250">
        <f t="shared" si="3"/>
        <v>0.4</v>
      </c>
      <c r="P11" s="19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18" customHeight="1">
      <c r="A12" s="246" t="s">
        <v>66</v>
      </c>
      <c r="B12" s="249">
        <v>23</v>
      </c>
      <c r="C12" s="249">
        <v>23</v>
      </c>
      <c r="D12" s="249">
        <v>62</v>
      </c>
      <c r="E12" s="249">
        <v>2</v>
      </c>
      <c r="F12" s="235">
        <f t="shared" si="0"/>
        <v>1</v>
      </c>
      <c r="G12" s="250">
        <f t="shared" si="1"/>
        <v>0.37096774193548387</v>
      </c>
      <c r="H12" s="210"/>
      <c r="I12" s="246" t="s">
        <v>66</v>
      </c>
      <c r="J12" s="249">
        <v>18</v>
      </c>
      <c r="K12" s="249">
        <v>18</v>
      </c>
      <c r="L12" s="249">
        <v>80</v>
      </c>
      <c r="M12" s="249">
        <v>2</v>
      </c>
      <c r="N12" s="235">
        <f t="shared" si="2"/>
        <v>1</v>
      </c>
      <c r="O12" s="250">
        <f t="shared" si="3"/>
        <v>0.22500000000000001</v>
      </c>
      <c r="P12" s="197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18.75" customHeight="1">
      <c r="A13" s="251" t="s">
        <v>71</v>
      </c>
      <c r="B13" s="234">
        <f>SUM(B7:B12)</f>
        <v>138</v>
      </c>
      <c r="C13" s="234">
        <f>SUM(C7:C12)</f>
        <v>131</v>
      </c>
      <c r="D13" s="234">
        <f>SUM(D6:D12)</f>
        <v>294</v>
      </c>
      <c r="E13" s="234">
        <f>SUM(E6:E12)</f>
        <v>8</v>
      </c>
      <c r="F13" s="235">
        <f t="shared" si="0"/>
        <v>0.94927536231884058</v>
      </c>
      <c r="G13" s="236">
        <f t="shared" si="1"/>
        <v>0.445578231292517</v>
      </c>
      <c r="H13" s="210"/>
      <c r="I13" s="251" t="s">
        <v>72</v>
      </c>
      <c r="J13" s="234">
        <f>SUM(J7:J12)</f>
        <v>108</v>
      </c>
      <c r="K13" s="234">
        <f>SUM(K7:K12)</f>
        <v>89</v>
      </c>
      <c r="L13" s="234">
        <f>SUM(L6:L12)</f>
        <v>311</v>
      </c>
      <c r="M13" s="234">
        <f>SUM(M6:M12)</f>
        <v>6</v>
      </c>
      <c r="N13" s="235">
        <f t="shared" si="2"/>
        <v>0.82407407407407407</v>
      </c>
      <c r="O13" s="236">
        <f t="shared" si="3"/>
        <v>0.2861736334405145</v>
      </c>
      <c r="P13" s="19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8.75" customHeight="1">
      <c r="A14" s="251" t="s">
        <v>71</v>
      </c>
      <c r="B14" s="234">
        <v>138</v>
      </c>
      <c r="C14" s="234">
        <v>131</v>
      </c>
      <c r="D14" s="234">
        <v>294</v>
      </c>
      <c r="E14" s="234">
        <v>8</v>
      </c>
      <c r="F14" s="235">
        <v>0.94930000000000003</v>
      </c>
      <c r="G14" s="236">
        <v>0.44600000000000001</v>
      </c>
      <c r="H14" s="252"/>
      <c r="I14" s="251" t="s">
        <v>72</v>
      </c>
      <c r="J14" s="234">
        <v>108</v>
      </c>
      <c r="K14" s="234">
        <v>89</v>
      </c>
      <c r="L14" s="234">
        <v>311</v>
      </c>
      <c r="M14" s="234">
        <v>6</v>
      </c>
      <c r="N14" s="235">
        <v>0.82410000000000005</v>
      </c>
      <c r="O14" s="236">
        <v>0.28599999999999998</v>
      </c>
      <c r="P14" s="19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30" customHeight="1">
      <c r="A15" s="198"/>
      <c r="B15" s="190"/>
      <c r="C15" s="190"/>
      <c r="D15" s="190"/>
      <c r="E15" s="190"/>
      <c r="F15" s="198"/>
      <c r="G15" s="190"/>
      <c r="H15" s="210"/>
      <c r="I15" s="198"/>
      <c r="J15" s="190"/>
      <c r="K15" s="190"/>
      <c r="L15" s="190"/>
      <c r="M15" s="190"/>
      <c r="N15" s="198"/>
      <c r="O15" s="190"/>
      <c r="P15" s="195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18" customHeight="1">
      <c r="A16" s="253" t="s">
        <v>1</v>
      </c>
      <c r="B16" s="254"/>
      <c r="C16" s="255"/>
      <c r="D16" s="256"/>
      <c r="E16" s="257"/>
      <c r="F16" s="258"/>
      <c r="G16" s="259"/>
      <c r="H16" s="210"/>
      <c r="I16" s="209" t="s">
        <v>1</v>
      </c>
      <c r="J16" s="184"/>
      <c r="K16" s="188"/>
      <c r="L16" s="181"/>
      <c r="M16" s="185"/>
      <c r="N16" s="186"/>
      <c r="O16" s="187"/>
      <c r="P16" s="18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8" customHeight="1">
      <c r="A17" s="246" t="s">
        <v>59</v>
      </c>
      <c r="B17" s="234" t="s">
        <v>9</v>
      </c>
      <c r="C17" s="234" t="s">
        <v>6</v>
      </c>
      <c r="D17" s="234" t="s">
        <v>0</v>
      </c>
      <c r="E17" s="234" t="s">
        <v>11</v>
      </c>
      <c r="F17" s="247" t="s">
        <v>7</v>
      </c>
      <c r="G17" s="236" t="s">
        <v>8</v>
      </c>
      <c r="H17" s="210"/>
      <c r="I17" s="246" t="s">
        <v>66</v>
      </c>
      <c r="J17" s="234" t="s">
        <v>9</v>
      </c>
      <c r="K17" s="234" t="s">
        <v>6</v>
      </c>
      <c r="L17" s="234" t="s">
        <v>0</v>
      </c>
      <c r="M17" s="234" t="s">
        <v>11</v>
      </c>
      <c r="N17" s="247" t="s">
        <v>7</v>
      </c>
      <c r="O17" s="236" t="s">
        <v>8</v>
      </c>
      <c r="P17" s="19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18" customHeight="1">
      <c r="A18" s="237" t="s">
        <v>26</v>
      </c>
      <c r="B18" s="234" t="s">
        <v>10</v>
      </c>
      <c r="C18" s="234"/>
      <c r="D18" s="234" t="s">
        <v>12</v>
      </c>
      <c r="E18" s="234"/>
      <c r="F18" s="247" t="s">
        <v>6</v>
      </c>
      <c r="G18" s="248" t="s">
        <v>6</v>
      </c>
      <c r="H18" s="210"/>
      <c r="I18" s="237" t="s">
        <v>26</v>
      </c>
      <c r="J18" s="234" t="s">
        <v>10</v>
      </c>
      <c r="K18" s="234"/>
      <c r="L18" s="234" t="s">
        <v>12</v>
      </c>
      <c r="M18" s="234"/>
      <c r="N18" s="247" t="s">
        <v>6</v>
      </c>
      <c r="O18" s="248" t="s">
        <v>6</v>
      </c>
      <c r="P18" s="194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18" customHeight="1">
      <c r="A19" s="246" t="s">
        <v>53</v>
      </c>
      <c r="B19" s="249">
        <v>34</v>
      </c>
      <c r="C19" s="249">
        <v>28</v>
      </c>
      <c r="D19" s="249">
        <v>62</v>
      </c>
      <c r="E19" s="249">
        <v>0</v>
      </c>
      <c r="F19" s="235">
        <f t="shared" ref="F19:F25" si="4">C19/B19</f>
        <v>0.82352941176470584</v>
      </c>
      <c r="G19" s="250">
        <f t="shared" ref="G19:G25" si="5">C19/D19</f>
        <v>0.45161290322580644</v>
      </c>
      <c r="H19" s="210"/>
      <c r="I19" s="246" t="s">
        <v>53</v>
      </c>
      <c r="J19" s="249">
        <v>16</v>
      </c>
      <c r="K19" s="249">
        <v>8</v>
      </c>
      <c r="L19" s="249">
        <v>29</v>
      </c>
      <c r="M19" s="249">
        <v>0</v>
      </c>
      <c r="N19" s="235">
        <f t="shared" ref="N19:N25" si="6">K19/J19</f>
        <v>0.5</v>
      </c>
      <c r="O19" s="250">
        <f t="shared" ref="O19:O25" si="7">K19/L19</f>
        <v>0.27586206896551724</v>
      </c>
      <c r="P19" s="197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18" customHeight="1">
      <c r="A20" s="246" t="s">
        <v>53</v>
      </c>
      <c r="B20" s="249">
        <v>34</v>
      </c>
      <c r="C20" s="249">
        <v>34</v>
      </c>
      <c r="D20" s="249">
        <v>43</v>
      </c>
      <c r="E20" s="249">
        <v>2</v>
      </c>
      <c r="F20" s="235">
        <f t="shared" si="4"/>
        <v>1</v>
      </c>
      <c r="G20" s="250">
        <f t="shared" si="5"/>
        <v>0.79069767441860461</v>
      </c>
      <c r="H20" s="210"/>
      <c r="I20" s="246" t="s">
        <v>53</v>
      </c>
      <c r="J20" s="249">
        <v>16</v>
      </c>
      <c r="K20" s="249">
        <v>12</v>
      </c>
      <c r="L20" s="249">
        <v>62</v>
      </c>
      <c r="M20" s="249">
        <v>0</v>
      </c>
      <c r="N20" s="235">
        <f t="shared" si="6"/>
        <v>0.75</v>
      </c>
      <c r="O20" s="250">
        <f t="shared" si="7"/>
        <v>0.19354838709677419</v>
      </c>
      <c r="P20" s="197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18" customHeight="1">
      <c r="A21" s="246" t="s">
        <v>60</v>
      </c>
      <c r="B21" s="249">
        <v>34</v>
      </c>
      <c r="C21" s="249">
        <v>34</v>
      </c>
      <c r="D21" s="249">
        <v>50</v>
      </c>
      <c r="E21" s="249">
        <v>2</v>
      </c>
      <c r="F21" s="235">
        <f t="shared" si="4"/>
        <v>1</v>
      </c>
      <c r="G21" s="250">
        <f t="shared" si="5"/>
        <v>0.68</v>
      </c>
      <c r="H21" s="210"/>
      <c r="I21" s="246" t="s">
        <v>60</v>
      </c>
      <c r="J21" s="249">
        <v>16</v>
      </c>
      <c r="K21" s="249">
        <v>7</v>
      </c>
      <c r="L21" s="249">
        <v>45</v>
      </c>
      <c r="M21" s="249">
        <v>0</v>
      </c>
      <c r="N21" s="235">
        <f t="shared" si="6"/>
        <v>0.4375</v>
      </c>
      <c r="O21" s="250">
        <f t="shared" si="7"/>
        <v>0.15555555555555556</v>
      </c>
      <c r="P21" s="19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18" customHeight="1">
      <c r="A22" s="246" t="s">
        <v>60</v>
      </c>
      <c r="B22" s="249">
        <v>34</v>
      </c>
      <c r="C22" s="249">
        <v>34</v>
      </c>
      <c r="D22" s="249">
        <v>38</v>
      </c>
      <c r="E22" s="249">
        <v>2</v>
      </c>
      <c r="F22" s="235">
        <f t="shared" si="4"/>
        <v>1</v>
      </c>
      <c r="G22" s="250">
        <f t="shared" si="5"/>
        <v>0.89473684210526316</v>
      </c>
      <c r="H22" s="210"/>
      <c r="I22" s="246" t="s">
        <v>60</v>
      </c>
      <c r="J22" s="249">
        <v>16</v>
      </c>
      <c r="K22" s="249">
        <v>9</v>
      </c>
      <c r="L22" s="249">
        <v>80</v>
      </c>
      <c r="M22" s="249">
        <v>0</v>
      </c>
      <c r="N22" s="235">
        <f t="shared" si="6"/>
        <v>0.5625</v>
      </c>
      <c r="O22" s="250">
        <f t="shared" si="7"/>
        <v>0.1125</v>
      </c>
      <c r="P22" s="197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18" customHeight="1">
      <c r="A23" s="246" t="s">
        <v>66</v>
      </c>
      <c r="B23" s="249">
        <v>34</v>
      </c>
      <c r="C23" s="249">
        <v>34</v>
      </c>
      <c r="D23" s="249">
        <v>49</v>
      </c>
      <c r="E23" s="249">
        <v>2</v>
      </c>
      <c r="F23" s="235">
        <f t="shared" si="4"/>
        <v>1</v>
      </c>
      <c r="G23" s="250">
        <f t="shared" si="5"/>
        <v>0.69387755102040816</v>
      </c>
      <c r="H23" s="210"/>
      <c r="I23" s="246" t="s">
        <v>59</v>
      </c>
      <c r="J23" s="249">
        <v>16</v>
      </c>
      <c r="K23" s="249">
        <v>9</v>
      </c>
      <c r="L23" s="249">
        <v>49</v>
      </c>
      <c r="M23" s="249">
        <v>0</v>
      </c>
      <c r="N23" s="235">
        <f t="shared" si="6"/>
        <v>0.5625</v>
      </c>
      <c r="O23" s="250">
        <f t="shared" si="7"/>
        <v>0.18367346938775511</v>
      </c>
      <c r="P23" s="19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18" customHeight="1">
      <c r="A24" s="246" t="s">
        <v>66</v>
      </c>
      <c r="B24" s="249">
        <v>34</v>
      </c>
      <c r="C24" s="249">
        <v>19</v>
      </c>
      <c r="D24" s="249">
        <v>40</v>
      </c>
      <c r="E24" s="249">
        <v>0</v>
      </c>
      <c r="F24" s="235">
        <f t="shared" si="4"/>
        <v>0.55882352941176472</v>
      </c>
      <c r="G24" s="250">
        <f t="shared" si="5"/>
        <v>0.47499999999999998</v>
      </c>
      <c r="H24" s="210"/>
      <c r="I24" s="246" t="s">
        <v>59</v>
      </c>
      <c r="J24" s="249">
        <v>16</v>
      </c>
      <c r="K24" s="249">
        <v>16</v>
      </c>
      <c r="L24" s="249">
        <v>40</v>
      </c>
      <c r="M24" s="249">
        <v>2</v>
      </c>
      <c r="N24" s="235">
        <f t="shared" si="6"/>
        <v>1</v>
      </c>
      <c r="O24" s="250">
        <f t="shared" si="7"/>
        <v>0.4</v>
      </c>
      <c r="P24" s="197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18" customHeight="1">
      <c r="A25" s="251" t="s">
        <v>73</v>
      </c>
      <c r="B25" s="234">
        <f>SUM(B19:B24)</f>
        <v>204</v>
      </c>
      <c r="C25" s="234">
        <f>SUM(C19:C24)</f>
        <v>183</v>
      </c>
      <c r="D25" s="234">
        <f>SUM(D18:D24)</f>
        <v>282</v>
      </c>
      <c r="E25" s="234">
        <f>SUM(E18:E24)</f>
        <v>8</v>
      </c>
      <c r="F25" s="235">
        <f t="shared" si="4"/>
        <v>0.8970588235294118</v>
      </c>
      <c r="G25" s="236">
        <f t="shared" si="5"/>
        <v>0.64893617021276595</v>
      </c>
      <c r="H25" s="210"/>
      <c r="I25" s="251" t="s">
        <v>74</v>
      </c>
      <c r="J25" s="234">
        <f>SUM(J19:J24)</f>
        <v>96</v>
      </c>
      <c r="K25" s="234">
        <f>SUM(K19:K24)</f>
        <v>61</v>
      </c>
      <c r="L25" s="234">
        <f>SUM(L18:L24)</f>
        <v>305</v>
      </c>
      <c r="M25" s="234">
        <f>SUM(M18:M24)</f>
        <v>2</v>
      </c>
      <c r="N25" s="235">
        <f t="shared" si="6"/>
        <v>0.63541666666666663</v>
      </c>
      <c r="O25" s="236">
        <f t="shared" si="7"/>
        <v>0.2</v>
      </c>
      <c r="P25" s="19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18" customHeight="1">
      <c r="A26" s="251" t="s">
        <v>73</v>
      </c>
      <c r="B26" s="234">
        <v>204</v>
      </c>
      <c r="C26" s="234">
        <v>183</v>
      </c>
      <c r="D26" s="234">
        <v>282</v>
      </c>
      <c r="E26" s="234">
        <v>8</v>
      </c>
      <c r="F26" s="235">
        <v>0.89710000000000001</v>
      </c>
      <c r="G26" s="236">
        <v>0.64900000000000002</v>
      </c>
      <c r="H26" s="252"/>
      <c r="I26" s="251" t="s">
        <v>74</v>
      </c>
      <c r="J26" s="234">
        <v>96</v>
      </c>
      <c r="K26" s="234">
        <v>61</v>
      </c>
      <c r="L26" s="234">
        <v>305</v>
      </c>
      <c r="M26" s="234">
        <v>2</v>
      </c>
      <c r="N26" s="235">
        <v>0.63539999999999996</v>
      </c>
      <c r="O26" s="236">
        <v>0.2</v>
      </c>
      <c r="P26" s="19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30" customHeight="1">
      <c r="A27" s="198"/>
      <c r="B27" s="190"/>
      <c r="C27" s="190"/>
      <c r="D27" s="216"/>
      <c r="E27" s="216"/>
      <c r="F27" s="217"/>
      <c r="G27" s="217"/>
      <c r="H27" s="210"/>
      <c r="I27" s="198"/>
      <c r="J27" s="190"/>
      <c r="K27" s="190"/>
      <c r="L27" s="216"/>
      <c r="M27" s="216"/>
      <c r="N27" s="217"/>
      <c r="O27" s="217"/>
      <c r="P27" s="21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18" customHeight="1">
      <c r="A28" s="253" t="s">
        <v>3</v>
      </c>
      <c r="B28" s="254"/>
      <c r="C28" s="255"/>
      <c r="D28" s="256"/>
      <c r="E28" s="257"/>
      <c r="F28" s="258"/>
      <c r="G28" s="259"/>
      <c r="H28" s="252"/>
      <c r="I28" s="253" t="s">
        <v>3</v>
      </c>
      <c r="J28" s="254"/>
      <c r="K28" s="260"/>
      <c r="L28" s="256"/>
      <c r="M28" s="257"/>
      <c r="N28" s="258"/>
      <c r="O28" s="259"/>
      <c r="P28" s="187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18" customHeight="1">
      <c r="A29" s="246" t="s">
        <v>62</v>
      </c>
      <c r="B29" s="234" t="s">
        <v>9</v>
      </c>
      <c r="C29" s="234" t="s">
        <v>6</v>
      </c>
      <c r="D29" s="234" t="s">
        <v>0</v>
      </c>
      <c r="E29" s="234" t="s">
        <v>11</v>
      </c>
      <c r="F29" s="247" t="s">
        <v>7</v>
      </c>
      <c r="G29" s="236" t="s">
        <v>8</v>
      </c>
      <c r="H29" s="252"/>
      <c r="I29" s="246" t="s">
        <v>61</v>
      </c>
      <c r="J29" s="234" t="s">
        <v>9</v>
      </c>
      <c r="K29" s="234" t="s">
        <v>6</v>
      </c>
      <c r="L29" s="234" t="s">
        <v>0</v>
      </c>
      <c r="M29" s="234" t="s">
        <v>11</v>
      </c>
      <c r="N29" s="247" t="s">
        <v>7</v>
      </c>
      <c r="O29" s="236" t="s">
        <v>8</v>
      </c>
      <c r="P29" s="19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18" customHeight="1">
      <c r="A30" s="237" t="s">
        <v>26</v>
      </c>
      <c r="B30" s="234" t="s">
        <v>10</v>
      </c>
      <c r="C30" s="234"/>
      <c r="D30" s="234" t="s">
        <v>12</v>
      </c>
      <c r="E30" s="234"/>
      <c r="F30" s="247" t="s">
        <v>6</v>
      </c>
      <c r="G30" s="248" t="s">
        <v>6</v>
      </c>
      <c r="H30" s="252"/>
      <c r="I30" s="237" t="s">
        <v>26</v>
      </c>
      <c r="J30" s="234" t="s">
        <v>10</v>
      </c>
      <c r="K30" s="234"/>
      <c r="L30" s="234" t="s">
        <v>12</v>
      </c>
      <c r="M30" s="234"/>
      <c r="N30" s="247" t="s">
        <v>6</v>
      </c>
      <c r="O30" s="248" t="s">
        <v>6</v>
      </c>
      <c r="P30" s="19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8" customHeight="1">
      <c r="A31" s="246" t="s">
        <v>61</v>
      </c>
      <c r="B31" s="249">
        <v>23</v>
      </c>
      <c r="C31" s="249">
        <v>23</v>
      </c>
      <c r="D31" s="249">
        <v>84</v>
      </c>
      <c r="E31" s="249">
        <v>2</v>
      </c>
      <c r="F31" s="235">
        <f t="shared" ref="F31:F37" si="8">C31/B31</f>
        <v>1</v>
      </c>
      <c r="G31" s="250">
        <f t="shared" ref="G31:G37" si="9">C31/D31</f>
        <v>0.27380952380952384</v>
      </c>
      <c r="H31" s="252"/>
      <c r="I31" s="246" t="s">
        <v>62</v>
      </c>
      <c r="J31" s="249">
        <v>18</v>
      </c>
      <c r="K31" s="249">
        <v>15</v>
      </c>
      <c r="L31" s="249">
        <v>84</v>
      </c>
      <c r="M31" s="249">
        <v>0</v>
      </c>
      <c r="N31" s="235">
        <f t="shared" ref="N31:N37" si="10">K31/J31</f>
        <v>0.83333333333333337</v>
      </c>
      <c r="O31" s="250">
        <f t="shared" ref="O31:O37" si="11">K31/L31</f>
        <v>0.17857142857142858</v>
      </c>
      <c r="P31" s="197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18" customHeight="1">
      <c r="A32" s="246" t="s">
        <v>61</v>
      </c>
      <c r="B32" s="249">
        <v>23</v>
      </c>
      <c r="C32" s="249">
        <v>23</v>
      </c>
      <c r="D32" s="249">
        <v>58</v>
      </c>
      <c r="E32" s="249">
        <v>2</v>
      </c>
      <c r="F32" s="235">
        <f t="shared" si="8"/>
        <v>1</v>
      </c>
      <c r="G32" s="250">
        <f t="shared" si="9"/>
        <v>0.39655172413793105</v>
      </c>
      <c r="H32" s="252"/>
      <c r="I32" s="246" t="s">
        <v>62</v>
      </c>
      <c r="J32" s="249">
        <v>18</v>
      </c>
      <c r="K32" s="249">
        <v>11</v>
      </c>
      <c r="L32" s="249">
        <v>58</v>
      </c>
      <c r="M32" s="249">
        <v>0</v>
      </c>
      <c r="N32" s="235">
        <f t="shared" si="10"/>
        <v>0.61111111111111116</v>
      </c>
      <c r="O32" s="250">
        <f t="shared" si="11"/>
        <v>0.18965517241379309</v>
      </c>
      <c r="P32" s="197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8" customHeight="1">
      <c r="A33" s="261" t="s">
        <v>58</v>
      </c>
      <c r="B33" s="249">
        <v>23</v>
      </c>
      <c r="C33" s="249">
        <v>23</v>
      </c>
      <c r="D33" s="249">
        <v>50</v>
      </c>
      <c r="E33" s="249">
        <v>2</v>
      </c>
      <c r="F33" s="235">
        <f t="shared" si="8"/>
        <v>1</v>
      </c>
      <c r="G33" s="250">
        <f t="shared" si="9"/>
        <v>0.46</v>
      </c>
      <c r="H33" s="252"/>
      <c r="I33" s="261" t="s">
        <v>58</v>
      </c>
      <c r="J33" s="249">
        <v>18</v>
      </c>
      <c r="K33" s="249">
        <v>11</v>
      </c>
      <c r="L33" s="249">
        <v>47</v>
      </c>
      <c r="M33" s="249">
        <v>0</v>
      </c>
      <c r="N33" s="235">
        <f t="shared" si="10"/>
        <v>0.61111111111111116</v>
      </c>
      <c r="O33" s="250">
        <f t="shared" si="11"/>
        <v>0.23404255319148937</v>
      </c>
      <c r="P33" s="197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18" customHeight="1">
      <c r="A34" s="261" t="s">
        <v>58</v>
      </c>
      <c r="B34" s="249">
        <v>23</v>
      </c>
      <c r="C34" s="249">
        <v>13</v>
      </c>
      <c r="D34" s="249">
        <v>41</v>
      </c>
      <c r="E34" s="249">
        <v>0</v>
      </c>
      <c r="F34" s="235">
        <f t="shared" si="8"/>
        <v>0.56521739130434778</v>
      </c>
      <c r="G34" s="250">
        <f t="shared" si="9"/>
        <v>0.31707317073170732</v>
      </c>
      <c r="H34" s="252"/>
      <c r="I34" s="261" t="s">
        <v>58</v>
      </c>
      <c r="J34" s="249">
        <v>18</v>
      </c>
      <c r="K34" s="249">
        <v>18</v>
      </c>
      <c r="L34" s="249">
        <v>48</v>
      </c>
      <c r="M34" s="249">
        <v>2</v>
      </c>
      <c r="N34" s="235">
        <f t="shared" si="10"/>
        <v>1</v>
      </c>
      <c r="O34" s="250">
        <f t="shared" si="11"/>
        <v>0.375</v>
      </c>
      <c r="P34" s="197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18" customHeight="1">
      <c r="A35" s="246" t="s">
        <v>52</v>
      </c>
      <c r="B35" s="249">
        <v>23</v>
      </c>
      <c r="C35" s="249">
        <v>23</v>
      </c>
      <c r="D35" s="249">
        <v>39</v>
      </c>
      <c r="E35" s="249">
        <v>2</v>
      </c>
      <c r="F35" s="235">
        <f t="shared" si="8"/>
        <v>1</v>
      </c>
      <c r="G35" s="250">
        <f t="shared" si="9"/>
        <v>0.58974358974358976</v>
      </c>
      <c r="H35" s="252"/>
      <c r="I35" s="246" t="s">
        <v>52</v>
      </c>
      <c r="J35" s="249">
        <v>18</v>
      </c>
      <c r="K35" s="249">
        <v>16</v>
      </c>
      <c r="L35" s="249">
        <v>45</v>
      </c>
      <c r="M35" s="249">
        <v>0</v>
      </c>
      <c r="N35" s="235">
        <f t="shared" si="10"/>
        <v>0.88888888888888884</v>
      </c>
      <c r="O35" s="250">
        <f t="shared" si="11"/>
        <v>0.35555555555555557</v>
      </c>
      <c r="P35" s="197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18" customHeight="1">
      <c r="A36" s="246" t="s">
        <v>52</v>
      </c>
      <c r="B36" s="249">
        <v>23</v>
      </c>
      <c r="C36" s="249">
        <v>22</v>
      </c>
      <c r="D36" s="249">
        <v>54</v>
      </c>
      <c r="E36" s="249">
        <v>0</v>
      </c>
      <c r="F36" s="235">
        <f t="shared" si="8"/>
        <v>0.95652173913043481</v>
      </c>
      <c r="G36" s="250">
        <f t="shared" si="9"/>
        <v>0.40740740740740738</v>
      </c>
      <c r="H36" s="252"/>
      <c r="I36" s="246" t="s">
        <v>52</v>
      </c>
      <c r="J36" s="249">
        <v>18</v>
      </c>
      <c r="K36" s="249">
        <v>15</v>
      </c>
      <c r="L36" s="249">
        <v>59</v>
      </c>
      <c r="M36" s="249">
        <v>0</v>
      </c>
      <c r="N36" s="235">
        <f t="shared" si="10"/>
        <v>0.83333333333333337</v>
      </c>
      <c r="O36" s="250">
        <f t="shared" si="11"/>
        <v>0.25423728813559321</v>
      </c>
      <c r="P36" s="197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8" customHeight="1">
      <c r="A37" s="251" t="s">
        <v>75</v>
      </c>
      <c r="B37" s="234">
        <f>SUM(B31:B36)</f>
        <v>138</v>
      </c>
      <c r="C37" s="234">
        <f>SUM(C31:C36)</f>
        <v>127</v>
      </c>
      <c r="D37" s="234">
        <f>SUM(D30:D36)</f>
        <v>326</v>
      </c>
      <c r="E37" s="234">
        <f>SUM(E30:E36)</f>
        <v>8</v>
      </c>
      <c r="F37" s="235">
        <f t="shared" si="8"/>
        <v>0.92028985507246375</v>
      </c>
      <c r="G37" s="236">
        <f t="shared" si="9"/>
        <v>0.38957055214723929</v>
      </c>
      <c r="H37" s="252"/>
      <c r="I37" s="251" t="s">
        <v>76</v>
      </c>
      <c r="J37" s="234">
        <f>SUM(J31:J36)</f>
        <v>108</v>
      </c>
      <c r="K37" s="234">
        <f>SUM(K31:K36)</f>
        <v>86</v>
      </c>
      <c r="L37" s="234">
        <f>SUM(L30:L36)</f>
        <v>341</v>
      </c>
      <c r="M37" s="234">
        <f>SUM(M30:M36)</f>
        <v>2</v>
      </c>
      <c r="N37" s="235">
        <f t="shared" si="10"/>
        <v>0.79629629629629628</v>
      </c>
      <c r="O37" s="236">
        <f t="shared" si="11"/>
        <v>0.25219941348973607</v>
      </c>
      <c r="P37" s="19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8" customHeight="1">
      <c r="A38" s="251" t="s">
        <v>75</v>
      </c>
      <c r="B38" s="234">
        <v>138</v>
      </c>
      <c r="C38" s="234">
        <v>127</v>
      </c>
      <c r="D38" s="234">
        <v>326</v>
      </c>
      <c r="E38" s="234">
        <v>8</v>
      </c>
      <c r="F38" s="235">
        <v>0.92030000000000001</v>
      </c>
      <c r="G38" s="236">
        <v>0.39</v>
      </c>
      <c r="H38" s="252"/>
      <c r="I38" s="251" t="s">
        <v>76</v>
      </c>
      <c r="J38" s="234">
        <v>108</v>
      </c>
      <c r="K38" s="234">
        <v>86</v>
      </c>
      <c r="L38" s="234">
        <v>341</v>
      </c>
      <c r="M38" s="234">
        <v>2</v>
      </c>
      <c r="N38" s="235">
        <v>0.79630000000000001</v>
      </c>
      <c r="O38" s="236">
        <v>0.252</v>
      </c>
      <c r="P38" s="19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30" customHeight="1">
      <c r="A39" s="251"/>
      <c r="B39" s="234"/>
      <c r="C39" s="234"/>
      <c r="D39" s="234"/>
      <c r="E39" s="262"/>
      <c r="F39" s="263"/>
      <c r="G39" s="263"/>
      <c r="H39" s="252"/>
      <c r="I39" s="251"/>
      <c r="J39" s="234"/>
      <c r="K39" s="234"/>
      <c r="L39" s="234"/>
      <c r="M39" s="262"/>
      <c r="N39" s="264"/>
      <c r="O39" s="263"/>
      <c r="P39" s="21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8" customHeight="1">
      <c r="A40" s="253" t="s">
        <v>3</v>
      </c>
      <c r="B40" s="254"/>
      <c r="C40" s="255"/>
      <c r="D40" s="256"/>
      <c r="E40" s="257"/>
      <c r="F40" s="258"/>
      <c r="G40" s="259"/>
      <c r="H40" s="252"/>
      <c r="I40" s="253" t="s">
        <v>3</v>
      </c>
      <c r="J40" s="254"/>
      <c r="K40" s="260"/>
      <c r="L40" s="256"/>
      <c r="M40" s="257"/>
      <c r="N40" s="258"/>
      <c r="O40" s="259"/>
      <c r="P40" s="187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8" customHeight="1">
      <c r="A41" s="261" t="s">
        <v>58</v>
      </c>
      <c r="B41" s="234" t="s">
        <v>9</v>
      </c>
      <c r="C41" s="234" t="s">
        <v>6</v>
      </c>
      <c r="D41" s="234" t="s">
        <v>0</v>
      </c>
      <c r="E41" s="234" t="s">
        <v>11</v>
      </c>
      <c r="F41" s="247" t="s">
        <v>7</v>
      </c>
      <c r="G41" s="236" t="s">
        <v>8</v>
      </c>
      <c r="H41" s="252"/>
      <c r="I41" s="246" t="s">
        <v>52</v>
      </c>
      <c r="J41" s="234" t="s">
        <v>9</v>
      </c>
      <c r="K41" s="234" t="s">
        <v>6</v>
      </c>
      <c r="L41" s="234" t="s">
        <v>0</v>
      </c>
      <c r="M41" s="234" t="s">
        <v>11</v>
      </c>
      <c r="N41" s="247" t="s">
        <v>7</v>
      </c>
      <c r="O41" s="236" t="s">
        <v>8</v>
      </c>
      <c r="P41" s="19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8" customHeight="1">
      <c r="A42" s="237" t="s">
        <v>26</v>
      </c>
      <c r="B42" s="234" t="s">
        <v>10</v>
      </c>
      <c r="C42" s="234"/>
      <c r="D42" s="234" t="s">
        <v>12</v>
      </c>
      <c r="E42" s="234"/>
      <c r="F42" s="247" t="s">
        <v>6</v>
      </c>
      <c r="G42" s="248" t="s">
        <v>6</v>
      </c>
      <c r="H42" s="252"/>
      <c r="I42" s="237" t="s">
        <v>26</v>
      </c>
      <c r="J42" s="234" t="s">
        <v>10</v>
      </c>
      <c r="K42" s="234"/>
      <c r="L42" s="234" t="s">
        <v>12</v>
      </c>
      <c r="M42" s="234"/>
      <c r="N42" s="247" t="s">
        <v>6</v>
      </c>
      <c r="O42" s="248" t="s">
        <v>6</v>
      </c>
      <c r="P42" s="194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8" customHeight="1">
      <c r="A43" s="246" t="s">
        <v>62</v>
      </c>
      <c r="B43" s="249">
        <v>21</v>
      </c>
      <c r="C43" s="249">
        <v>17</v>
      </c>
      <c r="D43" s="249">
        <v>50</v>
      </c>
      <c r="E43" s="249">
        <v>0</v>
      </c>
      <c r="F43" s="235">
        <f t="shared" ref="F43:F49" si="12">C43/B43</f>
        <v>0.80952380952380953</v>
      </c>
      <c r="G43" s="250">
        <f t="shared" ref="G43:G49" si="13">C43/D43</f>
        <v>0.34</v>
      </c>
      <c r="H43" s="252"/>
      <c r="I43" s="246" t="s">
        <v>62</v>
      </c>
      <c r="J43" s="249">
        <v>18</v>
      </c>
      <c r="K43" s="249">
        <v>10</v>
      </c>
      <c r="L43" s="249">
        <v>39</v>
      </c>
      <c r="M43" s="249">
        <v>0</v>
      </c>
      <c r="N43" s="235">
        <f t="shared" ref="N43:N49" si="14">K43/J43</f>
        <v>0.55555555555555558</v>
      </c>
      <c r="O43" s="250">
        <f t="shared" ref="O43:O49" si="15">K43/L43</f>
        <v>0.25641025641025639</v>
      </c>
      <c r="P43" s="197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8" customHeight="1">
      <c r="A44" s="246" t="s">
        <v>62</v>
      </c>
      <c r="B44" s="249">
        <v>21</v>
      </c>
      <c r="C44" s="249">
        <v>21</v>
      </c>
      <c r="D44" s="249">
        <v>41</v>
      </c>
      <c r="E44" s="249">
        <v>2</v>
      </c>
      <c r="F44" s="235">
        <f t="shared" si="12"/>
        <v>1</v>
      </c>
      <c r="G44" s="250">
        <f t="shared" si="13"/>
        <v>0.51219512195121952</v>
      </c>
      <c r="H44" s="252"/>
      <c r="I44" s="246" t="s">
        <v>62</v>
      </c>
      <c r="J44" s="249">
        <v>18</v>
      </c>
      <c r="K44" s="249">
        <v>18</v>
      </c>
      <c r="L44" s="249">
        <v>54</v>
      </c>
      <c r="M44" s="249">
        <v>2</v>
      </c>
      <c r="N44" s="235">
        <f t="shared" si="14"/>
        <v>1</v>
      </c>
      <c r="O44" s="250">
        <f t="shared" si="15"/>
        <v>0.33333333333333331</v>
      </c>
      <c r="P44" s="197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8" customHeight="1">
      <c r="A45" s="246" t="s">
        <v>61</v>
      </c>
      <c r="B45" s="249">
        <v>21</v>
      </c>
      <c r="C45" s="249">
        <v>21</v>
      </c>
      <c r="D45" s="249">
        <v>47</v>
      </c>
      <c r="E45" s="249">
        <v>2</v>
      </c>
      <c r="F45" s="235">
        <f t="shared" si="12"/>
        <v>1</v>
      </c>
      <c r="G45" s="250">
        <f t="shared" si="13"/>
        <v>0.44680851063829785</v>
      </c>
      <c r="H45" s="252"/>
      <c r="I45" s="246" t="s">
        <v>61</v>
      </c>
      <c r="J45" s="249">
        <v>18</v>
      </c>
      <c r="K45" s="249">
        <v>18</v>
      </c>
      <c r="L45" s="249">
        <v>45</v>
      </c>
      <c r="M45" s="249">
        <v>2</v>
      </c>
      <c r="N45" s="235">
        <f t="shared" si="14"/>
        <v>1</v>
      </c>
      <c r="O45" s="250">
        <f t="shared" si="15"/>
        <v>0.4</v>
      </c>
      <c r="P45" s="197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8" customHeight="1">
      <c r="A46" s="246" t="s">
        <v>61</v>
      </c>
      <c r="B46" s="249">
        <v>21</v>
      </c>
      <c r="C46" s="249">
        <v>20</v>
      </c>
      <c r="D46" s="249">
        <v>48</v>
      </c>
      <c r="E46" s="249">
        <v>0</v>
      </c>
      <c r="F46" s="235">
        <f t="shared" si="12"/>
        <v>0.95238095238095233</v>
      </c>
      <c r="G46" s="250">
        <f t="shared" si="13"/>
        <v>0.41666666666666669</v>
      </c>
      <c r="H46" s="252"/>
      <c r="I46" s="246" t="s">
        <v>61</v>
      </c>
      <c r="J46" s="249">
        <v>18</v>
      </c>
      <c r="K46" s="249">
        <v>18</v>
      </c>
      <c r="L46" s="249">
        <v>59</v>
      </c>
      <c r="M46" s="249">
        <v>2</v>
      </c>
      <c r="N46" s="235">
        <f t="shared" si="14"/>
        <v>1</v>
      </c>
      <c r="O46" s="250">
        <f t="shared" si="15"/>
        <v>0.30508474576271188</v>
      </c>
      <c r="P46" s="197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8" customHeight="1">
      <c r="A47" s="246" t="s">
        <v>52</v>
      </c>
      <c r="B47" s="249">
        <v>21</v>
      </c>
      <c r="C47" s="249">
        <v>21</v>
      </c>
      <c r="D47" s="249">
        <v>74</v>
      </c>
      <c r="E47" s="249">
        <v>2</v>
      </c>
      <c r="F47" s="235">
        <f t="shared" si="12"/>
        <v>1</v>
      </c>
      <c r="G47" s="250">
        <f t="shared" si="13"/>
        <v>0.28378378378378377</v>
      </c>
      <c r="H47" s="252"/>
      <c r="I47" s="261" t="s">
        <v>58</v>
      </c>
      <c r="J47" s="249">
        <v>18</v>
      </c>
      <c r="K47" s="249">
        <v>17</v>
      </c>
      <c r="L47" s="249">
        <v>74</v>
      </c>
      <c r="M47" s="249">
        <v>0</v>
      </c>
      <c r="N47" s="235">
        <f t="shared" si="14"/>
        <v>0.94444444444444442</v>
      </c>
      <c r="O47" s="250">
        <f t="shared" si="15"/>
        <v>0.22972972972972974</v>
      </c>
      <c r="P47" s="197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8" customHeight="1">
      <c r="A48" s="246" t="s">
        <v>52</v>
      </c>
      <c r="B48" s="249">
        <v>21</v>
      </c>
      <c r="C48" s="249">
        <v>17</v>
      </c>
      <c r="D48" s="249">
        <v>70</v>
      </c>
      <c r="E48" s="249">
        <v>0</v>
      </c>
      <c r="F48" s="235">
        <f t="shared" si="12"/>
        <v>0.80952380952380953</v>
      </c>
      <c r="G48" s="250">
        <f t="shared" si="13"/>
        <v>0.24285714285714285</v>
      </c>
      <c r="H48" s="252"/>
      <c r="I48" s="261" t="s">
        <v>58</v>
      </c>
      <c r="J48" s="249">
        <v>18</v>
      </c>
      <c r="K48" s="249">
        <v>18</v>
      </c>
      <c r="L48" s="249">
        <v>70</v>
      </c>
      <c r="M48" s="249">
        <v>2</v>
      </c>
      <c r="N48" s="235">
        <f t="shared" si="14"/>
        <v>1</v>
      </c>
      <c r="O48" s="250">
        <f t="shared" si="15"/>
        <v>0.25714285714285712</v>
      </c>
      <c r="P48" s="197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8" customHeight="1">
      <c r="A49" s="251" t="s">
        <v>77</v>
      </c>
      <c r="B49" s="234">
        <f>SUM(B43:B48)</f>
        <v>126</v>
      </c>
      <c r="C49" s="234">
        <f>SUM(C43:C48)</f>
        <v>117</v>
      </c>
      <c r="D49" s="234">
        <f>SUM(D42:D48)</f>
        <v>330</v>
      </c>
      <c r="E49" s="234">
        <f>SUM(E42:E48)</f>
        <v>6</v>
      </c>
      <c r="F49" s="235">
        <f t="shared" si="12"/>
        <v>0.9285714285714286</v>
      </c>
      <c r="G49" s="236">
        <f t="shared" si="13"/>
        <v>0.35454545454545455</v>
      </c>
      <c r="H49" s="252"/>
      <c r="I49" s="251" t="s">
        <v>78</v>
      </c>
      <c r="J49" s="234">
        <f>SUM(J43:J48)</f>
        <v>108</v>
      </c>
      <c r="K49" s="234">
        <f>SUM(K43:K48)</f>
        <v>99</v>
      </c>
      <c r="L49" s="234">
        <f>SUM(L42:L48)</f>
        <v>341</v>
      </c>
      <c r="M49" s="234">
        <f>SUM(M42:M48)</f>
        <v>8</v>
      </c>
      <c r="N49" s="235">
        <f t="shared" si="14"/>
        <v>0.91666666666666663</v>
      </c>
      <c r="O49" s="236">
        <f t="shared" si="15"/>
        <v>0.29032258064516131</v>
      </c>
      <c r="P49" s="19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8" customHeight="1">
      <c r="A50" s="251" t="s">
        <v>77</v>
      </c>
      <c r="B50" s="234">
        <v>126</v>
      </c>
      <c r="C50" s="234">
        <v>117</v>
      </c>
      <c r="D50" s="234">
        <v>330</v>
      </c>
      <c r="E50" s="234">
        <v>6</v>
      </c>
      <c r="F50" s="235">
        <v>0.92859999999999998</v>
      </c>
      <c r="G50" s="236">
        <v>0.35499999999999998</v>
      </c>
      <c r="H50" s="252"/>
      <c r="I50" s="251" t="s">
        <v>78</v>
      </c>
      <c r="J50" s="234">
        <v>108</v>
      </c>
      <c r="K50" s="234">
        <v>99</v>
      </c>
      <c r="L50" s="234">
        <v>341</v>
      </c>
      <c r="M50" s="234">
        <v>8</v>
      </c>
      <c r="N50" s="235">
        <v>0.91669999999999996</v>
      </c>
      <c r="O50" s="236">
        <v>0.28999999999999998</v>
      </c>
      <c r="P50" s="19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30" customHeight="1">
      <c r="A51" s="198"/>
      <c r="B51" s="195"/>
      <c r="C51" s="195"/>
      <c r="D51" s="212"/>
      <c r="E51" s="212"/>
      <c r="F51" s="212"/>
      <c r="G51" s="212"/>
      <c r="H51" s="210"/>
      <c r="I51" s="198"/>
      <c r="J51" s="185"/>
      <c r="K51" s="185"/>
      <c r="L51" s="185"/>
      <c r="M51" s="185"/>
      <c r="N51" s="185"/>
      <c r="O51" s="185"/>
      <c r="P51" s="185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8" customHeight="1">
      <c r="A52" s="253" t="s">
        <v>5</v>
      </c>
      <c r="B52" s="254"/>
      <c r="C52" s="260"/>
      <c r="D52" s="256"/>
      <c r="E52" s="257"/>
      <c r="F52" s="258"/>
      <c r="G52" s="259"/>
      <c r="H52" s="210"/>
      <c r="I52" s="209" t="s">
        <v>5</v>
      </c>
      <c r="J52" s="184"/>
      <c r="K52" s="188"/>
      <c r="L52" s="181"/>
      <c r="M52" s="185"/>
      <c r="N52" s="186"/>
      <c r="O52" s="187"/>
      <c r="P52" s="187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8" customHeight="1">
      <c r="A53" s="246" t="s">
        <v>51</v>
      </c>
      <c r="B53" s="234" t="s">
        <v>9</v>
      </c>
      <c r="C53" s="234" t="s">
        <v>6</v>
      </c>
      <c r="D53" s="234" t="s">
        <v>0</v>
      </c>
      <c r="E53" s="234" t="s">
        <v>11</v>
      </c>
      <c r="F53" s="247" t="s">
        <v>7</v>
      </c>
      <c r="G53" s="236" t="s">
        <v>8</v>
      </c>
      <c r="H53" s="210"/>
      <c r="I53" s="246" t="s">
        <v>65</v>
      </c>
      <c r="J53" s="234" t="s">
        <v>9</v>
      </c>
      <c r="K53" s="234" t="s">
        <v>6</v>
      </c>
      <c r="L53" s="234" t="s">
        <v>0</v>
      </c>
      <c r="M53" s="234" t="s">
        <v>11</v>
      </c>
      <c r="N53" s="247" t="s">
        <v>7</v>
      </c>
      <c r="O53" s="236" t="s">
        <v>8</v>
      </c>
      <c r="P53" s="19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8" customHeight="1">
      <c r="A54" s="237" t="s">
        <v>26</v>
      </c>
      <c r="B54" s="234" t="s">
        <v>10</v>
      </c>
      <c r="C54" s="234"/>
      <c r="D54" s="234" t="s">
        <v>12</v>
      </c>
      <c r="E54" s="234"/>
      <c r="F54" s="247" t="s">
        <v>6</v>
      </c>
      <c r="G54" s="248" t="s">
        <v>6</v>
      </c>
      <c r="H54" s="210"/>
      <c r="I54" s="237" t="s">
        <v>26</v>
      </c>
      <c r="J54" s="234" t="s">
        <v>10</v>
      </c>
      <c r="K54" s="234"/>
      <c r="L54" s="234" t="s">
        <v>12</v>
      </c>
      <c r="M54" s="234"/>
      <c r="N54" s="247" t="s">
        <v>6</v>
      </c>
      <c r="O54" s="248" t="s">
        <v>6</v>
      </c>
      <c r="P54" s="194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8" customHeight="1">
      <c r="A55" s="246" t="s">
        <v>65</v>
      </c>
      <c r="B55" s="249">
        <v>23</v>
      </c>
      <c r="C55" s="249">
        <v>14</v>
      </c>
      <c r="D55" s="249">
        <v>34</v>
      </c>
      <c r="E55" s="249">
        <v>0</v>
      </c>
      <c r="F55" s="235">
        <f t="shared" ref="F55:F61" si="16">C55/B55</f>
        <v>0.60869565217391308</v>
      </c>
      <c r="G55" s="250">
        <f t="shared" ref="G55:G61" si="17">C55/D55</f>
        <v>0.41176470588235292</v>
      </c>
      <c r="H55" s="210"/>
      <c r="I55" s="246" t="s">
        <v>51</v>
      </c>
      <c r="J55" s="249">
        <v>21</v>
      </c>
      <c r="K55" s="249">
        <v>21</v>
      </c>
      <c r="L55" s="249">
        <v>34</v>
      </c>
      <c r="M55" s="249">
        <v>2</v>
      </c>
      <c r="N55" s="235">
        <f t="shared" ref="N55:N61" si="18">K55/J55</f>
        <v>1</v>
      </c>
      <c r="O55" s="250">
        <f t="shared" ref="O55:O61" si="19">K55/L55</f>
        <v>0.61764705882352944</v>
      </c>
      <c r="P55" s="197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8" customHeight="1">
      <c r="A56" s="246" t="s">
        <v>65</v>
      </c>
      <c r="B56" s="249">
        <v>23</v>
      </c>
      <c r="C56" s="249">
        <v>23</v>
      </c>
      <c r="D56" s="249">
        <v>42</v>
      </c>
      <c r="E56" s="249">
        <v>2</v>
      </c>
      <c r="F56" s="235">
        <f t="shared" si="16"/>
        <v>1</v>
      </c>
      <c r="G56" s="250">
        <f t="shared" si="17"/>
        <v>0.54761904761904767</v>
      </c>
      <c r="H56" s="210"/>
      <c r="I56" s="246" t="s">
        <v>51</v>
      </c>
      <c r="J56" s="249">
        <v>21</v>
      </c>
      <c r="K56" s="249">
        <v>10</v>
      </c>
      <c r="L56" s="249">
        <v>42</v>
      </c>
      <c r="M56" s="249">
        <v>0</v>
      </c>
      <c r="N56" s="235">
        <f t="shared" si="18"/>
        <v>0.47619047619047616</v>
      </c>
      <c r="O56" s="250">
        <f t="shared" si="19"/>
        <v>0.23809523809523808</v>
      </c>
      <c r="P56" s="197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8" customHeight="1">
      <c r="A57" s="246" t="s">
        <v>56</v>
      </c>
      <c r="B57" s="249">
        <v>23</v>
      </c>
      <c r="C57" s="249">
        <v>19</v>
      </c>
      <c r="D57" s="249">
        <v>53</v>
      </c>
      <c r="E57" s="249">
        <v>0</v>
      </c>
      <c r="F57" s="235">
        <f t="shared" si="16"/>
        <v>0.82608695652173914</v>
      </c>
      <c r="G57" s="250">
        <f t="shared" si="17"/>
        <v>0.35849056603773582</v>
      </c>
      <c r="H57" s="245"/>
      <c r="I57" s="246" t="s">
        <v>56</v>
      </c>
      <c r="J57" s="249">
        <v>21</v>
      </c>
      <c r="K57" s="249">
        <v>21</v>
      </c>
      <c r="L57" s="249">
        <v>50</v>
      </c>
      <c r="M57" s="249">
        <v>2</v>
      </c>
      <c r="N57" s="235">
        <f t="shared" si="18"/>
        <v>1</v>
      </c>
      <c r="O57" s="250">
        <f t="shared" si="19"/>
        <v>0.42</v>
      </c>
      <c r="P57" s="197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8" customHeight="1">
      <c r="A58" s="246" t="s">
        <v>56</v>
      </c>
      <c r="B58" s="249">
        <v>23</v>
      </c>
      <c r="C58" s="249">
        <v>23</v>
      </c>
      <c r="D58" s="249">
        <v>36</v>
      </c>
      <c r="E58" s="249">
        <v>2</v>
      </c>
      <c r="F58" s="235">
        <f t="shared" si="16"/>
        <v>1</v>
      </c>
      <c r="G58" s="250">
        <f t="shared" si="17"/>
        <v>0.63888888888888884</v>
      </c>
      <c r="H58" s="245"/>
      <c r="I58" s="246" t="s">
        <v>56</v>
      </c>
      <c r="J58" s="249">
        <v>21</v>
      </c>
      <c r="K58" s="249">
        <v>21</v>
      </c>
      <c r="L58" s="249">
        <v>35</v>
      </c>
      <c r="M58" s="249">
        <v>2</v>
      </c>
      <c r="N58" s="235">
        <f t="shared" si="18"/>
        <v>1</v>
      </c>
      <c r="O58" s="250">
        <f t="shared" si="19"/>
        <v>0.6</v>
      </c>
      <c r="P58" s="197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8" customHeight="1">
      <c r="A59" s="246" t="s">
        <v>63</v>
      </c>
      <c r="B59" s="249">
        <v>23</v>
      </c>
      <c r="C59" s="249">
        <v>23</v>
      </c>
      <c r="D59" s="249">
        <v>45</v>
      </c>
      <c r="E59" s="249">
        <v>2</v>
      </c>
      <c r="F59" s="235">
        <f t="shared" si="16"/>
        <v>1</v>
      </c>
      <c r="G59" s="250">
        <f t="shared" si="17"/>
        <v>0.51111111111111107</v>
      </c>
      <c r="H59" s="210"/>
      <c r="I59" s="246" t="s">
        <v>63</v>
      </c>
      <c r="J59" s="249">
        <v>21</v>
      </c>
      <c r="K59" s="249">
        <v>21</v>
      </c>
      <c r="L59" s="249">
        <v>52</v>
      </c>
      <c r="M59" s="249">
        <v>2</v>
      </c>
      <c r="N59" s="235">
        <f t="shared" si="18"/>
        <v>1</v>
      </c>
      <c r="O59" s="250">
        <f t="shared" si="19"/>
        <v>0.40384615384615385</v>
      </c>
      <c r="P59" s="197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8" customHeight="1">
      <c r="A60" s="246" t="s">
        <v>63</v>
      </c>
      <c r="B60" s="249">
        <v>23</v>
      </c>
      <c r="C60" s="249">
        <v>16</v>
      </c>
      <c r="D60" s="249">
        <v>40</v>
      </c>
      <c r="E60" s="249">
        <v>0</v>
      </c>
      <c r="F60" s="235">
        <f t="shared" si="16"/>
        <v>0.69565217391304346</v>
      </c>
      <c r="G60" s="250">
        <f t="shared" si="17"/>
        <v>0.4</v>
      </c>
      <c r="H60" s="210"/>
      <c r="I60" s="246" t="s">
        <v>63</v>
      </c>
      <c r="J60" s="249">
        <v>21</v>
      </c>
      <c r="K60" s="249">
        <v>21</v>
      </c>
      <c r="L60" s="249">
        <v>19</v>
      </c>
      <c r="M60" s="249">
        <v>2</v>
      </c>
      <c r="N60" s="235">
        <f t="shared" si="18"/>
        <v>1</v>
      </c>
      <c r="O60" s="250">
        <f t="shared" si="19"/>
        <v>1.1052631578947369</v>
      </c>
      <c r="P60" s="197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8" customHeight="1">
      <c r="A61" s="251" t="s">
        <v>85</v>
      </c>
      <c r="B61" s="234">
        <f>SUM(B55:B60)</f>
        <v>138</v>
      </c>
      <c r="C61" s="234">
        <f>SUM(C55:C60)</f>
        <v>118</v>
      </c>
      <c r="D61" s="234">
        <f>SUM(D54:D60)</f>
        <v>250</v>
      </c>
      <c r="E61" s="234">
        <f>SUM(E54:E60)</f>
        <v>6</v>
      </c>
      <c r="F61" s="235">
        <f t="shared" si="16"/>
        <v>0.85507246376811596</v>
      </c>
      <c r="G61" s="236">
        <f t="shared" si="17"/>
        <v>0.47199999999999998</v>
      </c>
      <c r="H61" s="210"/>
      <c r="I61" s="251" t="s">
        <v>68</v>
      </c>
      <c r="J61" s="234">
        <f>SUM(J55:J60)</f>
        <v>126</v>
      </c>
      <c r="K61" s="234">
        <f>SUM(K55:K60)</f>
        <v>115</v>
      </c>
      <c r="L61" s="234">
        <f>SUM(L54:L60)</f>
        <v>232</v>
      </c>
      <c r="M61" s="234">
        <f>SUM(M54:M60)</f>
        <v>10</v>
      </c>
      <c r="N61" s="235">
        <f t="shared" si="18"/>
        <v>0.91269841269841268</v>
      </c>
      <c r="O61" s="236">
        <f t="shared" si="19"/>
        <v>0.49568965517241381</v>
      </c>
      <c r="P61" s="19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8" customHeight="1">
      <c r="A62" s="251" t="s">
        <v>85</v>
      </c>
      <c r="B62" s="234">
        <v>130</v>
      </c>
      <c r="C62" s="234">
        <v>118</v>
      </c>
      <c r="D62" s="234">
        <v>250</v>
      </c>
      <c r="E62" s="234">
        <v>6</v>
      </c>
      <c r="F62" s="235">
        <v>0.85509999999999997</v>
      </c>
      <c r="G62" s="236">
        <v>0.47199999999999998</v>
      </c>
      <c r="H62" s="210"/>
      <c r="I62" s="251" t="s">
        <v>68</v>
      </c>
      <c r="J62" s="234">
        <v>126</v>
      </c>
      <c r="K62" s="234">
        <v>115</v>
      </c>
      <c r="L62" s="234">
        <v>232</v>
      </c>
      <c r="M62" s="234">
        <v>10</v>
      </c>
      <c r="N62" s="235">
        <v>0.91269999999999996</v>
      </c>
      <c r="O62" s="236">
        <v>0.496</v>
      </c>
      <c r="P62" s="19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30" customHeight="1">
      <c r="A63" s="251"/>
      <c r="B63" s="249"/>
      <c r="C63" s="249"/>
      <c r="D63" s="249"/>
      <c r="E63" s="249"/>
      <c r="F63" s="257"/>
      <c r="G63" s="249"/>
      <c r="H63" s="185"/>
      <c r="I63" s="198"/>
      <c r="J63" s="195"/>
      <c r="K63" s="195"/>
      <c r="L63" s="195"/>
      <c r="M63" s="195"/>
      <c r="N63" s="185"/>
      <c r="O63" s="195"/>
      <c r="P63" s="195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8" customHeight="1">
      <c r="A64" s="253" t="s">
        <v>5</v>
      </c>
      <c r="B64" s="254"/>
      <c r="C64" s="260"/>
      <c r="D64" s="256"/>
      <c r="E64" s="257"/>
      <c r="F64" s="258"/>
      <c r="G64" s="259"/>
      <c r="H64" s="185"/>
      <c r="I64" s="209" t="s">
        <v>5</v>
      </c>
      <c r="J64" s="184"/>
      <c r="K64" s="188"/>
      <c r="L64" s="181"/>
      <c r="M64" s="185"/>
      <c r="N64" s="186"/>
      <c r="O64" s="187"/>
      <c r="P64" s="187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8" customHeight="1">
      <c r="A65" s="246" t="s">
        <v>56</v>
      </c>
      <c r="B65" s="234" t="s">
        <v>9</v>
      </c>
      <c r="C65" s="234" t="s">
        <v>6</v>
      </c>
      <c r="D65" s="234" t="s">
        <v>0</v>
      </c>
      <c r="E65" s="234" t="s">
        <v>11</v>
      </c>
      <c r="F65" s="247" t="s">
        <v>7</v>
      </c>
      <c r="G65" s="236" t="s">
        <v>8</v>
      </c>
      <c r="H65" s="185"/>
      <c r="I65" s="246" t="s">
        <v>63</v>
      </c>
      <c r="J65" s="234" t="s">
        <v>9</v>
      </c>
      <c r="K65" s="234" t="s">
        <v>6</v>
      </c>
      <c r="L65" s="234" t="s">
        <v>0</v>
      </c>
      <c r="M65" s="234" t="s">
        <v>11</v>
      </c>
      <c r="N65" s="247" t="s">
        <v>7</v>
      </c>
      <c r="O65" s="236" t="s">
        <v>8</v>
      </c>
      <c r="P65" s="19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8" customHeight="1">
      <c r="A66" s="237" t="s">
        <v>26</v>
      </c>
      <c r="B66" s="234" t="s">
        <v>10</v>
      </c>
      <c r="C66" s="234"/>
      <c r="D66" s="234" t="s">
        <v>12</v>
      </c>
      <c r="E66" s="234"/>
      <c r="F66" s="247" t="s">
        <v>6</v>
      </c>
      <c r="G66" s="248" t="s">
        <v>6</v>
      </c>
      <c r="H66" s="185"/>
      <c r="I66" s="237" t="s">
        <v>26</v>
      </c>
      <c r="J66" s="234" t="s">
        <v>10</v>
      </c>
      <c r="K66" s="234"/>
      <c r="L66" s="234" t="s">
        <v>12</v>
      </c>
      <c r="M66" s="234"/>
      <c r="N66" s="247" t="s">
        <v>6</v>
      </c>
      <c r="O66" s="248" t="s">
        <v>6</v>
      </c>
      <c r="P66" s="194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8" customHeight="1">
      <c r="A67" s="246" t="s">
        <v>51</v>
      </c>
      <c r="B67" s="249">
        <v>19</v>
      </c>
      <c r="C67" s="249">
        <v>19</v>
      </c>
      <c r="D67" s="249">
        <v>53</v>
      </c>
      <c r="E67" s="249">
        <v>2</v>
      </c>
      <c r="F67" s="235">
        <f t="shared" ref="F67:F73" si="20">C67/B67</f>
        <v>1</v>
      </c>
      <c r="G67" s="250">
        <f t="shared" ref="G67:G73" si="21">C67/D67</f>
        <v>0.35849056603773582</v>
      </c>
      <c r="H67" s="185"/>
      <c r="I67" s="246" t="s">
        <v>51</v>
      </c>
      <c r="J67" s="249">
        <v>21</v>
      </c>
      <c r="K67" s="249">
        <v>20</v>
      </c>
      <c r="L67" s="249">
        <v>45</v>
      </c>
      <c r="M67" s="249">
        <v>0</v>
      </c>
      <c r="N67" s="235">
        <f t="shared" ref="N67:N73" si="22">K67/J67</f>
        <v>0.95238095238095233</v>
      </c>
      <c r="O67" s="250">
        <f t="shared" ref="O67:O73" si="23">K67/L67</f>
        <v>0.44444444444444442</v>
      </c>
      <c r="P67" s="197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8" customHeight="1">
      <c r="A68" s="246" t="s">
        <v>51</v>
      </c>
      <c r="B68" s="249">
        <v>19</v>
      </c>
      <c r="C68" s="249">
        <v>10</v>
      </c>
      <c r="D68" s="249">
        <v>36</v>
      </c>
      <c r="E68" s="249">
        <v>0</v>
      </c>
      <c r="F68" s="235">
        <f t="shared" si="20"/>
        <v>0.52631578947368418</v>
      </c>
      <c r="G68" s="250">
        <f t="shared" si="21"/>
        <v>0.27777777777777779</v>
      </c>
      <c r="H68" s="185"/>
      <c r="I68" s="246" t="s">
        <v>51</v>
      </c>
      <c r="J68" s="249">
        <v>21</v>
      </c>
      <c r="K68" s="249">
        <v>21</v>
      </c>
      <c r="L68" s="249">
        <v>40</v>
      </c>
      <c r="M68" s="249">
        <v>2</v>
      </c>
      <c r="N68" s="235">
        <f t="shared" si="22"/>
        <v>1</v>
      </c>
      <c r="O68" s="250">
        <f t="shared" si="23"/>
        <v>0.52500000000000002</v>
      </c>
      <c r="P68" s="197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8" customHeight="1">
      <c r="A69" s="246" t="s">
        <v>65</v>
      </c>
      <c r="B69" s="249">
        <v>19</v>
      </c>
      <c r="C69" s="249">
        <v>17</v>
      </c>
      <c r="D69" s="249">
        <v>50</v>
      </c>
      <c r="E69" s="249">
        <v>0</v>
      </c>
      <c r="F69" s="235">
        <f t="shared" si="20"/>
        <v>0.89473684210526316</v>
      </c>
      <c r="G69" s="250">
        <f t="shared" si="21"/>
        <v>0.34</v>
      </c>
      <c r="H69" s="185"/>
      <c r="I69" s="246" t="s">
        <v>65</v>
      </c>
      <c r="J69" s="249">
        <v>21</v>
      </c>
      <c r="K69" s="249">
        <v>16</v>
      </c>
      <c r="L69" s="249">
        <v>52</v>
      </c>
      <c r="M69" s="249">
        <v>0</v>
      </c>
      <c r="N69" s="235">
        <f t="shared" si="22"/>
        <v>0.76190476190476186</v>
      </c>
      <c r="O69" s="250">
        <f t="shared" si="23"/>
        <v>0.30769230769230771</v>
      </c>
      <c r="P69" s="197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8" customHeight="1">
      <c r="A70" s="246" t="s">
        <v>65</v>
      </c>
      <c r="B70" s="249">
        <v>19</v>
      </c>
      <c r="C70" s="249">
        <v>12</v>
      </c>
      <c r="D70" s="249">
        <v>35</v>
      </c>
      <c r="E70" s="249">
        <v>0</v>
      </c>
      <c r="F70" s="235">
        <f t="shared" si="20"/>
        <v>0.63157894736842102</v>
      </c>
      <c r="G70" s="250">
        <f t="shared" si="21"/>
        <v>0.34285714285714286</v>
      </c>
      <c r="H70" s="185"/>
      <c r="I70" s="246" t="s">
        <v>65</v>
      </c>
      <c r="J70" s="249">
        <v>21</v>
      </c>
      <c r="K70" s="249">
        <v>10</v>
      </c>
      <c r="L70" s="249">
        <v>19</v>
      </c>
      <c r="M70" s="249">
        <v>0</v>
      </c>
      <c r="N70" s="235">
        <f t="shared" si="22"/>
        <v>0.47619047619047616</v>
      </c>
      <c r="O70" s="250">
        <f t="shared" si="23"/>
        <v>0.52631578947368418</v>
      </c>
      <c r="P70" s="197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8" customHeight="1">
      <c r="A71" s="246" t="s">
        <v>63</v>
      </c>
      <c r="B71" s="249">
        <v>19</v>
      </c>
      <c r="C71" s="249">
        <v>16</v>
      </c>
      <c r="D71" s="249">
        <v>75</v>
      </c>
      <c r="E71" s="249">
        <v>0</v>
      </c>
      <c r="F71" s="235">
        <f t="shared" si="20"/>
        <v>0.84210526315789469</v>
      </c>
      <c r="G71" s="250">
        <f t="shared" si="21"/>
        <v>0.21333333333333335</v>
      </c>
      <c r="H71" s="187"/>
      <c r="I71" s="246" t="s">
        <v>56</v>
      </c>
      <c r="J71" s="249">
        <v>21</v>
      </c>
      <c r="K71" s="249">
        <v>21</v>
      </c>
      <c r="L71" s="249">
        <v>75</v>
      </c>
      <c r="M71" s="249">
        <v>2</v>
      </c>
      <c r="N71" s="235">
        <f t="shared" si="22"/>
        <v>1</v>
      </c>
      <c r="O71" s="250">
        <f t="shared" si="23"/>
        <v>0.28000000000000003</v>
      </c>
      <c r="P71" s="197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8" customHeight="1">
      <c r="A72" s="246" t="s">
        <v>63</v>
      </c>
      <c r="B72" s="249">
        <v>19</v>
      </c>
      <c r="C72" s="249">
        <v>19</v>
      </c>
      <c r="D72" s="249">
        <v>46</v>
      </c>
      <c r="E72" s="249">
        <v>2</v>
      </c>
      <c r="F72" s="235">
        <f t="shared" si="20"/>
        <v>1</v>
      </c>
      <c r="G72" s="250">
        <f t="shared" si="21"/>
        <v>0.41304347826086957</v>
      </c>
      <c r="H72" s="187"/>
      <c r="I72" s="246" t="s">
        <v>56</v>
      </c>
      <c r="J72" s="249">
        <v>21</v>
      </c>
      <c r="K72" s="249">
        <v>14</v>
      </c>
      <c r="L72" s="249">
        <v>46</v>
      </c>
      <c r="M72" s="249">
        <v>0</v>
      </c>
      <c r="N72" s="235">
        <f t="shared" si="22"/>
        <v>0.66666666666666663</v>
      </c>
      <c r="O72" s="250">
        <f t="shared" si="23"/>
        <v>0.30434782608695654</v>
      </c>
      <c r="P72" s="197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8" customHeight="1">
      <c r="A73" s="251" t="s">
        <v>83</v>
      </c>
      <c r="B73" s="234">
        <f>SUM(B67:B72)</f>
        <v>114</v>
      </c>
      <c r="C73" s="234">
        <f>SUM(C67:C72)</f>
        <v>93</v>
      </c>
      <c r="D73" s="234">
        <f>SUM(D66:D72)</f>
        <v>295</v>
      </c>
      <c r="E73" s="234">
        <f>SUM(E66:E72)</f>
        <v>4</v>
      </c>
      <c r="F73" s="235">
        <f t="shared" si="20"/>
        <v>0.81578947368421051</v>
      </c>
      <c r="G73" s="236">
        <f t="shared" si="21"/>
        <v>0.31525423728813562</v>
      </c>
      <c r="H73" s="187"/>
      <c r="I73" s="251" t="s">
        <v>84</v>
      </c>
      <c r="J73" s="234">
        <f>SUM(J67:J72)</f>
        <v>126</v>
      </c>
      <c r="K73" s="234">
        <f>SUM(K67:K72)</f>
        <v>102</v>
      </c>
      <c r="L73" s="234">
        <f>SUM(L66:L72)</f>
        <v>277</v>
      </c>
      <c r="M73" s="234">
        <f>SUM(M66:M72)</f>
        <v>4</v>
      </c>
      <c r="N73" s="235">
        <f t="shared" si="22"/>
        <v>0.80952380952380953</v>
      </c>
      <c r="O73" s="236">
        <f t="shared" si="23"/>
        <v>0.36823104693140796</v>
      </c>
      <c r="P73" s="19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8" customHeight="1">
      <c r="A74" s="251" t="s">
        <v>83</v>
      </c>
      <c r="B74" s="234">
        <v>114</v>
      </c>
      <c r="C74" s="234">
        <v>93</v>
      </c>
      <c r="D74" s="234">
        <v>295</v>
      </c>
      <c r="E74" s="234">
        <v>4</v>
      </c>
      <c r="F74" s="235">
        <v>0.81579999999999997</v>
      </c>
      <c r="G74" s="236">
        <v>0.315</v>
      </c>
      <c r="H74" s="187"/>
      <c r="I74" s="251" t="s">
        <v>84</v>
      </c>
      <c r="J74" s="234">
        <v>126</v>
      </c>
      <c r="K74" s="234">
        <v>102</v>
      </c>
      <c r="L74" s="234">
        <v>277</v>
      </c>
      <c r="M74" s="234">
        <v>4</v>
      </c>
      <c r="N74" s="235">
        <v>0.8095</v>
      </c>
      <c r="O74" s="236">
        <v>0.36799999999999999</v>
      </c>
      <c r="P74" s="19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30" customHeight="1">
      <c r="A75" s="198"/>
      <c r="B75" s="195"/>
      <c r="C75" s="195"/>
      <c r="D75" s="211"/>
      <c r="E75" s="211"/>
      <c r="F75" s="212"/>
      <c r="G75" s="212"/>
      <c r="H75" s="187"/>
      <c r="I75" s="198"/>
      <c r="J75" s="195"/>
      <c r="K75" s="195"/>
      <c r="L75" s="211"/>
      <c r="M75" s="211"/>
      <c r="N75" s="212"/>
      <c r="O75" s="212"/>
      <c r="P75" s="21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8" customHeight="1">
      <c r="A76" s="253" t="s">
        <v>2</v>
      </c>
      <c r="B76" s="254"/>
      <c r="C76" s="260"/>
      <c r="D76" s="256"/>
      <c r="E76" s="257"/>
      <c r="F76" s="258"/>
      <c r="G76" s="259"/>
      <c r="H76" s="259"/>
      <c r="I76" s="253" t="s">
        <v>2</v>
      </c>
      <c r="J76" s="254"/>
      <c r="K76" s="260"/>
      <c r="L76" s="256"/>
      <c r="M76" s="257"/>
      <c r="N76" s="258"/>
      <c r="O76" s="259"/>
      <c r="P76" s="187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8" customHeight="1">
      <c r="A77" s="246" t="s">
        <v>54</v>
      </c>
      <c r="B77" s="234" t="s">
        <v>9</v>
      </c>
      <c r="C77" s="234" t="s">
        <v>6</v>
      </c>
      <c r="D77" s="234" t="s">
        <v>0</v>
      </c>
      <c r="E77" s="234" t="s">
        <v>11</v>
      </c>
      <c r="F77" s="247" t="s">
        <v>7</v>
      </c>
      <c r="G77" s="236" t="s">
        <v>8</v>
      </c>
      <c r="H77" s="259"/>
      <c r="I77" s="246" t="s">
        <v>64</v>
      </c>
      <c r="J77" s="234" t="s">
        <v>9</v>
      </c>
      <c r="K77" s="234" t="s">
        <v>6</v>
      </c>
      <c r="L77" s="234" t="s">
        <v>0</v>
      </c>
      <c r="M77" s="234" t="s">
        <v>11</v>
      </c>
      <c r="N77" s="247" t="s">
        <v>7</v>
      </c>
      <c r="O77" s="236" t="s">
        <v>8</v>
      </c>
      <c r="P77" s="19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8" customHeight="1">
      <c r="A78" s="237" t="s">
        <v>26</v>
      </c>
      <c r="B78" s="234" t="s">
        <v>10</v>
      </c>
      <c r="C78" s="234"/>
      <c r="D78" s="234" t="s">
        <v>12</v>
      </c>
      <c r="E78" s="234"/>
      <c r="F78" s="247" t="s">
        <v>6</v>
      </c>
      <c r="G78" s="248" t="s">
        <v>6</v>
      </c>
      <c r="H78" s="259"/>
      <c r="I78" s="237" t="s">
        <v>26</v>
      </c>
      <c r="J78" s="234" t="s">
        <v>25</v>
      </c>
      <c r="K78" s="234"/>
      <c r="L78" s="234" t="s">
        <v>12</v>
      </c>
      <c r="M78" s="234"/>
      <c r="N78" s="247" t="s">
        <v>6</v>
      </c>
      <c r="O78" s="248" t="s">
        <v>6</v>
      </c>
      <c r="P78" s="194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8" customHeight="1">
      <c r="A79" s="246" t="s">
        <v>64</v>
      </c>
      <c r="B79" s="249">
        <v>17</v>
      </c>
      <c r="C79" s="249">
        <v>5</v>
      </c>
      <c r="D79" s="249">
        <v>33</v>
      </c>
      <c r="E79" s="249">
        <v>0</v>
      </c>
      <c r="F79" s="235">
        <f t="shared" ref="F79:F85" si="24">C79/B79</f>
        <v>0.29411764705882354</v>
      </c>
      <c r="G79" s="250">
        <f t="shared" ref="G79:G85" si="25">C79/D79</f>
        <v>0.15151515151515152</v>
      </c>
      <c r="H79" s="259"/>
      <c r="I79" s="246" t="s">
        <v>54</v>
      </c>
      <c r="J79" s="249">
        <v>19</v>
      </c>
      <c r="K79" s="249">
        <v>19</v>
      </c>
      <c r="L79" s="249">
        <v>33</v>
      </c>
      <c r="M79" s="249">
        <v>2</v>
      </c>
      <c r="N79" s="235">
        <f t="shared" ref="N79:N85" si="26">K79/J79</f>
        <v>1</v>
      </c>
      <c r="O79" s="250">
        <f t="shared" ref="O79:O85" si="27">K79/L79</f>
        <v>0.5757575757575758</v>
      </c>
      <c r="P79" s="197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8" customHeight="1">
      <c r="A80" s="246" t="s">
        <v>64</v>
      </c>
      <c r="B80" s="249">
        <v>17</v>
      </c>
      <c r="C80" s="249">
        <v>17</v>
      </c>
      <c r="D80" s="249">
        <v>67</v>
      </c>
      <c r="E80" s="249">
        <v>2</v>
      </c>
      <c r="F80" s="235">
        <v>0.24</v>
      </c>
      <c r="G80" s="250">
        <v>0</v>
      </c>
      <c r="H80" s="259"/>
      <c r="I80" s="246" t="s">
        <v>54</v>
      </c>
      <c r="J80" s="249">
        <v>19</v>
      </c>
      <c r="K80" s="249">
        <v>18</v>
      </c>
      <c r="L80" s="249">
        <v>67</v>
      </c>
      <c r="M80" s="249">
        <v>0</v>
      </c>
      <c r="N80" s="235">
        <f t="shared" si="26"/>
        <v>0.94736842105263153</v>
      </c>
      <c r="O80" s="250">
        <f t="shared" si="27"/>
        <v>0.26865671641791045</v>
      </c>
      <c r="P80" s="197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8.75" customHeight="1">
      <c r="A81" s="246" t="s">
        <v>55</v>
      </c>
      <c r="B81" s="249">
        <v>17</v>
      </c>
      <c r="C81" s="249">
        <v>17</v>
      </c>
      <c r="D81" s="249">
        <v>36</v>
      </c>
      <c r="E81" s="249">
        <v>2</v>
      </c>
      <c r="F81" s="235">
        <f t="shared" si="24"/>
        <v>1</v>
      </c>
      <c r="G81" s="250">
        <f t="shared" si="25"/>
        <v>0.47222222222222221</v>
      </c>
      <c r="H81" s="259"/>
      <c r="I81" s="246" t="s">
        <v>55</v>
      </c>
      <c r="J81" s="249">
        <v>19</v>
      </c>
      <c r="K81" s="249">
        <v>15</v>
      </c>
      <c r="L81" s="249">
        <v>67</v>
      </c>
      <c r="M81" s="249">
        <v>0</v>
      </c>
      <c r="N81" s="235">
        <f t="shared" si="26"/>
        <v>0.78947368421052633</v>
      </c>
      <c r="O81" s="250">
        <f t="shared" si="27"/>
        <v>0.22388059701492538</v>
      </c>
      <c r="P81" s="197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8" customHeight="1">
      <c r="A82" s="246" t="s">
        <v>55</v>
      </c>
      <c r="B82" s="249">
        <v>17</v>
      </c>
      <c r="C82" s="249">
        <v>8</v>
      </c>
      <c r="D82" s="249">
        <v>40</v>
      </c>
      <c r="E82" s="249">
        <v>0</v>
      </c>
      <c r="F82" s="235">
        <f t="shared" si="24"/>
        <v>0.47058823529411764</v>
      </c>
      <c r="G82" s="250">
        <f t="shared" si="25"/>
        <v>0.2</v>
      </c>
      <c r="H82" s="259"/>
      <c r="I82" s="246" t="s">
        <v>55</v>
      </c>
      <c r="J82" s="249">
        <v>19</v>
      </c>
      <c r="K82" s="249">
        <v>19</v>
      </c>
      <c r="L82" s="249">
        <v>51</v>
      </c>
      <c r="M82" s="249">
        <v>2</v>
      </c>
      <c r="N82" s="235">
        <f t="shared" si="26"/>
        <v>1</v>
      </c>
      <c r="O82" s="250">
        <f t="shared" si="27"/>
        <v>0.37254901960784315</v>
      </c>
      <c r="P82" s="197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8" customHeight="1">
      <c r="A83" s="246" t="s">
        <v>57</v>
      </c>
      <c r="B83" s="249">
        <v>17</v>
      </c>
      <c r="C83" s="249">
        <v>17</v>
      </c>
      <c r="D83" s="249">
        <v>60</v>
      </c>
      <c r="E83" s="249">
        <v>2</v>
      </c>
      <c r="F83" s="235">
        <f t="shared" si="24"/>
        <v>1</v>
      </c>
      <c r="G83" s="250">
        <f t="shared" si="25"/>
        <v>0.28333333333333333</v>
      </c>
      <c r="H83" s="259"/>
      <c r="I83" s="246" t="s">
        <v>57</v>
      </c>
      <c r="J83" s="249">
        <v>19</v>
      </c>
      <c r="K83" s="249">
        <v>19</v>
      </c>
      <c r="L83" s="249">
        <v>51</v>
      </c>
      <c r="M83" s="249">
        <v>2</v>
      </c>
      <c r="N83" s="235">
        <f t="shared" si="26"/>
        <v>1</v>
      </c>
      <c r="O83" s="250">
        <f t="shared" si="27"/>
        <v>0.37254901960784315</v>
      </c>
      <c r="P83" s="197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8" customHeight="1">
      <c r="A84" s="246" t="s">
        <v>57</v>
      </c>
      <c r="B84" s="249">
        <v>17</v>
      </c>
      <c r="C84" s="249">
        <v>9</v>
      </c>
      <c r="D84" s="249">
        <v>56</v>
      </c>
      <c r="E84" s="249">
        <v>0</v>
      </c>
      <c r="F84" s="235">
        <f t="shared" si="24"/>
        <v>0.52941176470588236</v>
      </c>
      <c r="G84" s="250">
        <f t="shared" si="25"/>
        <v>0.16071428571428573</v>
      </c>
      <c r="H84" s="259"/>
      <c r="I84" s="246" t="s">
        <v>57</v>
      </c>
      <c r="J84" s="249">
        <v>19</v>
      </c>
      <c r="K84" s="249">
        <v>16</v>
      </c>
      <c r="L84" s="249">
        <v>54</v>
      </c>
      <c r="M84" s="249">
        <v>0</v>
      </c>
      <c r="N84" s="235">
        <f t="shared" si="26"/>
        <v>0.84210526315789469</v>
      </c>
      <c r="O84" s="250">
        <f t="shared" si="27"/>
        <v>0.29629629629629628</v>
      </c>
      <c r="P84" s="197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8" customHeight="1">
      <c r="A85" s="251" t="s">
        <v>79</v>
      </c>
      <c r="B85" s="234">
        <f>SUM(B79:B84)</f>
        <v>102</v>
      </c>
      <c r="C85" s="234">
        <f>SUM(C79:C84)</f>
        <v>73</v>
      </c>
      <c r="D85" s="234">
        <f>SUM(D78:D84)</f>
        <v>292</v>
      </c>
      <c r="E85" s="234">
        <f>SUM(E78:E84)</f>
        <v>6</v>
      </c>
      <c r="F85" s="235">
        <f t="shared" si="24"/>
        <v>0.71568627450980393</v>
      </c>
      <c r="G85" s="236">
        <f t="shared" si="25"/>
        <v>0.25</v>
      </c>
      <c r="H85" s="259"/>
      <c r="I85" s="251" t="s">
        <v>80</v>
      </c>
      <c r="J85" s="234">
        <f>SUM(J79:J84)</f>
        <v>114</v>
      </c>
      <c r="K85" s="234">
        <f>SUM(K79:K84)</f>
        <v>106</v>
      </c>
      <c r="L85" s="234">
        <f>SUM(L78:L84)</f>
        <v>323</v>
      </c>
      <c r="M85" s="234">
        <f>SUM(M78:M84)</f>
        <v>6</v>
      </c>
      <c r="N85" s="235">
        <f t="shared" si="26"/>
        <v>0.92982456140350878</v>
      </c>
      <c r="O85" s="236">
        <f t="shared" si="27"/>
        <v>0.32817337461300311</v>
      </c>
      <c r="P85" s="19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8" customHeight="1">
      <c r="A86" s="251" t="s">
        <v>79</v>
      </c>
      <c r="B86" s="234">
        <v>102</v>
      </c>
      <c r="C86" s="234">
        <v>73</v>
      </c>
      <c r="D86" s="234">
        <v>292</v>
      </c>
      <c r="E86" s="234">
        <v>6</v>
      </c>
      <c r="F86" s="235">
        <v>0.7157</v>
      </c>
      <c r="G86" s="236">
        <v>0.25</v>
      </c>
      <c r="H86" s="259"/>
      <c r="I86" s="251" t="s">
        <v>80</v>
      </c>
      <c r="J86" s="234">
        <v>114</v>
      </c>
      <c r="K86" s="234">
        <v>106</v>
      </c>
      <c r="L86" s="234">
        <v>323</v>
      </c>
      <c r="M86" s="234">
        <v>6</v>
      </c>
      <c r="N86" s="235">
        <v>0.92979999999999996</v>
      </c>
      <c r="O86" s="236">
        <v>0.32800000000000001</v>
      </c>
      <c r="P86" s="19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30" customHeight="1">
      <c r="A87" s="251"/>
      <c r="B87" s="249"/>
      <c r="C87" s="249"/>
      <c r="D87" s="249"/>
      <c r="E87" s="265"/>
      <c r="F87" s="266"/>
      <c r="G87" s="266"/>
      <c r="H87" s="259"/>
      <c r="I87" s="251"/>
      <c r="J87" s="249"/>
      <c r="K87" s="249"/>
      <c r="L87" s="249"/>
      <c r="M87" s="265"/>
      <c r="N87" s="266"/>
      <c r="O87" s="266"/>
      <c r="P87" s="21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8" customHeight="1">
      <c r="A88" s="253" t="s">
        <v>2</v>
      </c>
      <c r="B88" s="254"/>
      <c r="C88" s="260"/>
      <c r="D88" s="256"/>
      <c r="E88" s="257"/>
      <c r="F88" s="258"/>
      <c r="G88" s="259"/>
      <c r="H88" s="259"/>
      <c r="I88" s="253" t="s">
        <v>2</v>
      </c>
      <c r="J88" s="254"/>
      <c r="K88" s="260"/>
      <c r="L88" s="256"/>
      <c r="M88" s="257"/>
      <c r="N88" s="258"/>
      <c r="O88" s="259"/>
      <c r="P88" s="187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8" customHeight="1">
      <c r="A89" s="246" t="s">
        <v>55</v>
      </c>
      <c r="B89" s="234" t="s">
        <v>9</v>
      </c>
      <c r="C89" s="234" t="s">
        <v>6</v>
      </c>
      <c r="D89" s="234" t="s">
        <v>0</v>
      </c>
      <c r="E89" s="234" t="s">
        <v>11</v>
      </c>
      <c r="F89" s="247" t="s">
        <v>7</v>
      </c>
      <c r="G89" s="236" t="s">
        <v>8</v>
      </c>
      <c r="H89" s="259"/>
      <c r="I89" s="246" t="s">
        <v>57</v>
      </c>
      <c r="J89" s="234" t="s">
        <v>9</v>
      </c>
      <c r="K89" s="234" t="s">
        <v>6</v>
      </c>
      <c r="L89" s="234" t="s">
        <v>0</v>
      </c>
      <c r="M89" s="234" t="s">
        <v>11</v>
      </c>
      <c r="N89" s="247" t="s">
        <v>7</v>
      </c>
      <c r="O89" s="236" t="s">
        <v>8</v>
      </c>
      <c r="P89" s="19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8.75" customHeight="1">
      <c r="A90" s="237" t="s">
        <v>26</v>
      </c>
      <c r="B90" s="234" t="s">
        <v>10</v>
      </c>
      <c r="C90" s="234"/>
      <c r="D90" s="234" t="s">
        <v>12</v>
      </c>
      <c r="E90" s="234"/>
      <c r="F90" s="247" t="s">
        <v>6</v>
      </c>
      <c r="G90" s="248" t="s">
        <v>6</v>
      </c>
      <c r="H90" s="259"/>
      <c r="I90" s="237" t="s">
        <v>26</v>
      </c>
      <c r="J90" s="234" t="s">
        <v>10</v>
      </c>
      <c r="K90" s="234"/>
      <c r="L90" s="234" t="s">
        <v>12</v>
      </c>
      <c r="M90" s="234"/>
      <c r="N90" s="247" t="s">
        <v>6</v>
      </c>
      <c r="O90" s="248" t="s">
        <v>6</v>
      </c>
      <c r="P90" s="194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8" customHeight="1">
      <c r="A91" s="246" t="s">
        <v>54</v>
      </c>
      <c r="B91" s="249">
        <v>23</v>
      </c>
      <c r="C91" s="249">
        <v>23</v>
      </c>
      <c r="D91" s="249">
        <v>49</v>
      </c>
      <c r="E91" s="249">
        <v>1</v>
      </c>
      <c r="F91" s="235">
        <f t="shared" ref="F91:F97" si="28">C91/B91</f>
        <v>1</v>
      </c>
      <c r="G91" s="250">
        <f t="shared" ref="G91:G97" si="29">C91/D91</f>
        <v>0.46938775510204084</v>
      </c>
      <c r="H91" s="259"/>
      <c r="I91" s="246" t="s">
        <v>54</v>
      </c>
      <c r="J91" s="249">
        <v>19</v>
      </c>
      <c r="K91" s="249">
        <v>14</v>
      </c>
      <c r="L91" s="249">
        <v>60</v>
      </c>
      <c r="M91" s="249">
        <v>0</v>
      </c>
      <c r="N91" s="235">
        <f t="shared" ref="N91:N97" si="30">K91/J91</f>
        <v>0.73684210526315785</v>
      </c>
      <c r="O91" s="250">
        <f t="shared" ref="O91:O97" si="31">K91/L91</f>
        <v>0.23333333333333334</v>
      </c>
      <c r="P91" s="197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8" customHeight="1">
      <c r="A92" s="246" t="s">
        <v>54</v>
      </c>
      <c r="B92" s="249">
        <v>23</v>
      </c>
      <c r="C92" s="249">
        <v>21</v>
      </c>
      <c r="D92" s="249">
        <v>50</v>
      </c>
      <c r="E92" s="249">
        <v>0</v>
      </c>
      <c r="F92" s="235">
        <f t="shared" si="28"/>
        <v>0.91304347826086951</v>
      </c>
      <c r="G92" s="250">
        <f t="shared" si="29"/>
        <v>0.42</v>
      </c>
      <c r="H92" s="259"/>
      <c r="I92" s="246" t="s">
        <v>54</v>
      </c>
      <c r="J92" s="249">
        <v>19</v>
      </c>
      <c r="K92" s="249">
        <v>19</v>
      </c>
      <c r="L92" s="249">
        <v>56</v>
      </c>
      <c r="M92" s="249">
        <v>2</v>
      </c>
      <c r="N92" s="235">
        <f t="shared" si="30"/>
        <v>1</v>
      </c>
      <c r="O92" s="250">
        <f t="shared" si="31"/>
        <v>0.3392857142857143</v>
      </c>
      <c r="P92" s="197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8" customHeight="1">
      <c r="A93" s="246" t="s">
        <v>64</v>
      </c>
      <c r="B93" s="249">
        <v>23</v>
      </c>
      <c r="C93" s="249">
        <v>23</v>
      </c>
      <c r="D93" s="249">
        <v>67</v>
      </c>
      <c r="E93" s="249">
        <v>2</v>
      </c>
      <c r="F93" s="235">
        <f t="shared" si="28"/>
        <v>1</v>
      </c>
      <c r="G93" s="250">
        <f t="shared" si="29"/>
        <v>0.34328358208955223</v>
      </c>
      <c r="H93" s="259"/>
      <c r="I93" s="246" t="s">
        <v>64</v>
      </c>
      <c r="J93" s="249">
        <v>19</v>
      </c>
      <c r="K93" s="249">
        <v>11</v>
      </c>
      <c r="L93" s="249">
        <v>51</v>
      </c>
      <c r="M93" s="249">
        <v>0</v>
      </c>
      <c r="N93" s="235">
        <f t="shared" si="30"/>
        <v>0.57894736842105265</v>
      </c>
      <c r="O93" s="250">
        <f t="shared" si="31"/>
        <v>0.21568627450980393</v>
      </c>
      <c r="P93" s="197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8.75" customHeight="1">
      <c r="A94" s="246" t="s">
        <v>64</v>
      </c>
      <c r="B94" s="249">
        <v>23</v>
      </c>
      <c r="C94" s="249">
        <v>21</v>
      </c>
      <c r="D94" s="249">
        <v>51</v>
      </c>
      <c r="E94" s="249">
        <v>0</v>
      </c>
      <c r="F94" s="235">
        <f t="shared" si="28"/>
        <v>0.91304347826086951</v>
      </c>
      <c r="G94" s="250">
        <f t="shared" si="29"/>
        <v>0.41176470588235292</v>
      </c>
      <c r="H94" s="259"/>
      <c r="I94" s="246" t="s">
        <v>64</v>
      </c>
      <c r="J94" s="249">
        <v>19</v>
      </c>
      <c r="K94" s="249">
        <v>19</v>
      </c>
      <c r="L94" s="249">
        <v>54</v>
      </c>
      <c r="M94" s="249">
        <v>2</v>
      </c>
      <c r="N94" s="235">
        <f t="shared" si="30"/>
        <v>1</v>
      </c>
      <c r="O94" s="250">
        <f t="shared" si="31"/>
        <v>0.35185185185185186</v>
      </c>
      <c r="P94" s="197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8" customHeight="1">
      <c r="A95" s="246" t="s">
        <v>57</v>
      </c>
      <c r="B95" s="249">
        <v>23</v>
      </c>
      <c r="C95" s="249">
        <v>13</v>
      </c>
      <c r="D95" s="249">
        <v>36</v>
      </c>
      <c r="E95" s="249">
        <v>0</v>
      </c>
      <c r="F95" s="235">
        <f t="shared" si="28"/>
        <v>0.56521739130434778</v>
      </c>
      <c r="G95" s="250">
        <f t="shared" si="29"/>
        <v>0.3611111111111111</v>
      </c>
      <c r="H95" s="259"/>
      <c r="I95" s="246" t="s">
        <v>55</v>
      </c>
      <c r="J95" s="249">
        <v>19</v>
      </c>
      <c r="K95" s="249">
        <v>19</v>
      </c>
      <c r="L95" s="249">
        <v>49</v>
      </c>
      <c r="M95" s="249">
        <v>1</v>
      </c>
      <c r="N95" s="235">
        <f t="shared" si="30"/>
        <v>1</v>
      </c>
      <c r="O95" s="250">
        <f t="shared" si="31"/>
        <v>0.38775510204081631</v>
      </c>
      <c r="P95" s="19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8" customHeight="1">
      <c r="A96" s="246" t="s">
        <v>57</v>
      </c>
      <c r="B96" s="249">
        <v>23</v>
      </c>
      <c r="C96" s="249">
        <v>23</v>
      </c>
      <c r="D96" s="249">
        <v>40</v>
      </c>
      <c r="E96" s="249">
        <v>2</v>
      </c>
      <c r="F96" s="235">
        <f t="shared" si="28"/>
        <v>1</v>
      </c>
      <c r="G96" s="250">
        <f t="shared" si="29"/>
        <v>0.57499999999999996</v>
      </c>
      <c r="H96" s="259"/>
      <c r="I96" s="246" t="s">
        <v>55</v>
      </c>
      <c r="J96" s="249">
        <v>19</v>
      </c>
      <c r="K96" s="249">
        <v>19</v>
      </c>
      <c r="L96" s="249">
        <v>50</v>
      </c>
      <c r="M96" s="249">
        <v>2</v>
      </c>
      <c r="N96" s="235">
        <f t="shared" si="30"/>
        <v>1</v>
      </c>
      <c r="O96" s="250">
        <f t="shared" si="31"/>
        <v>0.38</v>
      </c>
      <c r="P96" s="197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8" customHeight="1">
      <c r="A97" s="251" t="s">
        <v>81</v>
      </c>
      <c r="B97" s="234">
        <f>SUM(B91:B96)</f>
        <v>138</v>
      </c>
      <c r="C97" s="234">
        <f>SUM(C91:C96)</f>
        <v>124</v>
      </c>
      <c r="D97" s="234">
        <f>SUM(D90:D96)</f>
        <v>293</v>
      </c>
      <c r="E97" s="234">
        <f>SUM(E90:E96)</f>
        <v>5</v>
      </c>
      <c r="F97" s="235">
        <f t="shared" si="28"/>
        <v>0.89855072463768115</v>
      </c>
      <c r="G97" s="236">
        <f t="shared" si="29"/>
        <v>0.42320819112627989</v>
      </c>
      <c r="H97" s="259"/>
      <c r="I97" s="251" t="s">
        <v>82</v>
      </c>
      <c r="J97" s="234">
        <f>SUM(J91:J96)</f>
        <v>114</v>
      </c>
      <c r="K97" s="234">
        <f>SUM(K91:K96)</f>
        <v>101</v>
      </c>
      <c r="L97" s="234">
        <f>SUM(L90:L96)</f>
        <v>320</v>
      </c>
      <c r="M97" s="234">
        <f>SUM(M90:M96)</f>
        <v>7</v>
      </c>
      <c r="N97" s="235">
        <f t="shared" si="30"/>
        <v>0.88596491228070173</v>
      </c>
      <c r="O97" s="236">
        <f t="shared" si="31"/>
        <v>0.31562499999999999</v>
      </c>
      <c r="P97" s="19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8" customHeight="1">
      <c r="A98" s="251" t="s">
        <v>81</v>
      </c>
      <c r="B98" s="234">
        <v>138</v>
      </c>
      <c r="C98" s="234">
        <v>124</v>
      </c>
      <c r="D98" s="234">
        <v>293</v>
      </c>
      <c r="E98" s="234">
        <v>5</v>
      </c>
      <c r="F98" s="235">
        <v>0.89859999999999995</v>
      </c>
      <c r="G98" s="236">
        <v>0.42299999999999999</v>
      </c>
      <c r="H98" s="259"/>
      <c r="I98" s="251" t="s">
        <v>82</v>
      </c>
      <c r="J98" s="234">
        <v>114</v>
      </c>
      <c r="K98" s="234">
        <v>101</v>
      </c>
      <c r="L98" s="234">
        <v>320</v>
      </c>
      <c r="M98" s="234">
        <v>7</v>
      </c>
      <c r="N98" s="235">
        <v>0.88600000000000001</v>
      </c>
      <c r="O98" s="236">
        <v>0.316</v>
      </c>
      <c r="P98" s="19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30" customHeight="1">
      <c r="A99" s="218"/>
      <c r="B99" s="185"/>
      <c r="C99" s="185"/>
      <c r="D99" s="185"/>
      <c r="E99" s="185"/>
      <c r="F99" s="186"/>
      <c r="G99" s="187"/>
      <c r="H99" s="187"/>
      <c r="I99" s="218"/>
      <c r="J99" s="185"/>
      <c r="K99" s="185"/>
      <c r="L99" s="185"/>
      <c r="M99" s="185"/>
      <c r="N99" s="186"/>
      <c r="O99" s="187"/>
      <c r="P99" s="187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8" customHeight="1">
      <c r="A100" s="209" t="s">
        <v>4</v>
      </c>
      <c r="B100" s="184"/>
      <c r="C100" s="188"/>
      <c r="D100" s="181"/>
      <c r="E100" s="185"/>
      <c r="F100" s="186"/>
      <c r="G100" s="187"/>
      <c r="H100" s="187"/>
      <c r="I100" s="209" t="s">
        <v>4</v>
      </c>
      <c r="J100" s="198"/>
      <c r="K100" s="181"/>
      <c r="L100" s="181"/>
      <c r="M100" s="185"/>
      <c r="N100" s="186"/>
      <c r="O100" s="187"/>
      <c r="P100" s="187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8" customHeight="1">
      <c r="B101" s="190" t="s">
        <v>9</v>
      </c>
      <c r="C101" s="190" t="s">
        <v>6</v>
      </c>
      <c r="D101" s="190" t="s">
        <v>0</v>
      </c>
      <c r="E101" s="190" t="s">
        <v>11</v>
      </c>
      <c r="F101" s="191" t="s">
        <v>7</v>
      </c>
      <c r="G101" s="192" t="s">
        <v>8</v>
      </c>
      <c r="H101" s="187"/>
      <c r="J101" s="190" t="s">
        <v>9</v>
      </c>
      <c r="K101" s="190" t="s">
        <v>6</v>
      </c>
      <c r="L101" s="190" t="s">
        <v>0</v>
      </c>
      <c r="M101" s="190" t="s">
        <v>11</v>
      </c>
      <c r="N101" s="191" t="s">
        <v>7</v>
      </c>
      <c r="O101" s="192" t="s">
        <v>8</v>
      </c>
      <c r="P101" s="19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8" customHeight="1">
      <c r="A102" s="193" t="s">
        <v>26</v>
      </c>
      <c r="B102" s="190" t="s">
        <v>10</v>
      </c>
      <c r="C102" s="190"/>
      <c r="D102" s="190" t="s">
        <v>12</v>
      </c>
      <c r="E102" s="190"/>
      <c r="F102" s="191" t="s">
        <v>6</v>
      </c>
      <c r="G102" s="194" t="s">
        <v>6</v>
      </c>
      <c r="H102" s="187"/>
      <c r="I102" s="193" t="s">
        <v>26</v>
      </c>
      <c r="J102" s="190" t="s">
        <v>10</v>
      </c>
      <c r="K102" s="190"/>
      <c r="L102" s="190" t="s">
        <v>12</v>
      </c>
      <c r="M102" s="190"/>
      <c r="N102" s="191" t="s">
        <v>6</v>
      </c>
      <c r="O102" s="194" t="s">
        <v>6</v>
      </c>
      <c r="P102" s="194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8" customHeight="1">
      <c r="A103" s="189"/>
      <c r="B103" s="195">
        <v>0</v>
      </c>
      <c r="C103" s="195">
        <v>0</v>
      </c>
      <c r="D103" s="195">
        <v>0</v>
      </c>
      <c r="E103" s="195">
        <v>0</v>
      </c>
      <c r="F103" s="196" t="e">
        <f t="shared" ref="F103:F109" si="32">C103/B103</f>
        <v>#DIV/0!</v>
      </c>
      <c r="G103" s="197" t="e">
        <f t="shared" ref="G103:G109" si="33">C103/D103</f>
        <v>#DIV/0!</v>
      </c>
      <c r="H103" s="187"/>
      <c r="I103" s="189"/>
      <c r="J103" s="195">
        <v>0</v>
      </c>
      <c r="K103" s="195">
        <v>0</v>
      </c>
      <c r="L103" s="195">
        <v>0</v>
      </c>
      <c r="M103" s="195">
        <v>0</v>
      </c>
      <c r="N103" s="196" t="e">
        <f t="shared" ref="N103:N109" si="34">K103/J103</f>
        <v>#DIV/0!</v>
      </c>
      <c r="O103" s="197" t="e">
        <f t="shared" ref="O103:O109" si="35">K103/L103</f>
        <v>#DIV/0!</v>
      </c>
      <c r="P103" s="197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8" customHeight="1">
      <c r="A104" s="189"/>
      <c r="B104" s="195">
        <v>0</v>
      </c>
      <c r="C104" s="195">
        <v>0</v>
      </c>
      <c r="D104" s="195">
        <v>0</v>
      </c>
      <c r="E104" s="195">
        <v>0</v>
      </c>
      <c r="F104" s="196" t="e">
        <f t="shared" si="32"/>
        <v>#DIV/0!</v>
      </c>
      <c r="G104" s="197" t="e">
        <f t="shared" si="33"/>
        <v>#DIV/0!</v>
      </c>
      <c r="H104" s="187"/>
      <c r="I104" s="189"/>
      <c r="J104" s="195">
        <v>0</v>
      </c>
      <c r="K104" s="195">
        <v>0</v>
      </c>
      <c r="L104" s="195">
        <v>0</v>
      </c>
      <c r="M104" s="195">
        <v>0</v>
      </c>
      <c r="N104" s="196" t="e">
        <f t="shared" si="34"/>
        <v>#DIV/0!</v>
      </c>
      <c r="O104" s="197" t="e">
        <f t="shared" si="35"/>
        <v>#DIV/0!</v>
      </c>
      <c r="P104" s="197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8" customHeight="1">
      <c r="A105" s="189"/>
      <c r="B105" s="195">
        <v>0</v>
      </c>
      <c r="C105" s="195">
        <v>0</v>
      </c>
      <c r="D105" s="195">
        <v>0</v>
      </c>
      <c r="E105" s="195">
        <v>0</v>
      </c>
      <c r="F105" s="196" t="e">
        <f t="shared" si="32"/>
        <v>#DIV/0!</v>
      </c>
      <c r="G105" s="197" t="e">
        <f t="shared" si="33"/>
        <v>#DIV/0!</v>
      </c>
      <c r="H105" s="187"/>
      <c r="I105" s="189"/>
      <c r="J105" s="195">
        <v>0</v>
      </c>
      <c r="K105" s="195">
        <v>0</v>
      </c>
      <c r="L105" s="195">
        <v>0</v>
      </c>
      <c r="M105" s="195">
        <v>0</v>
      </c>
      <c r="N105" s="196" t="e">
        <f t="shared" si="34"/>
        <v>#DIV/0!</v>
      </c>
      <c r="O105" s="197" t="e">
        <f t="shared" si="35"/>
        <v>#DIV/0!</v>
      </c>
      <c r="P105" s="197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8" customHeight="1">
      <c r="A106" s="189"/>
      <c r="B106" s="195">
        <v>0</v>
      </c>
      <c r="C106" s="195">
        <v>0</v>
      </c>
      <c r="D106" s="195">
        <v>0</v>
      </c>
      <c r="E106" s="195">
        <v>0</v>
      </c>
      <c r="F106" s="196" t="e">
        <f t="shared" si="32"/>
        <v>#DIV/0!</v>
      </c>
      <c r="G106" s="197" t="e">
        <f t="shared" si="33"/>
        <v>#DIV/0!</v>
      </c>
      <c r="H106" s="187"/>
      <c r="I106" s="189"/>
      <c r="J106" s="195">
        <v>0</v>
      </c>
      <c r="K106" s="195">
        <v>0</v>
      </c>
      <c r="L106" s="195">
        <v>0</v>
      </c>
      <c r="M106" s="195">
        <v>0</v>
      </c>
      <c r="N106" s="196" t="e">
        <f t="shared" si="34"/>
        <v>#DIV/0!</v>
      </c>
      <c r="O106" s="197" t="e">
        <f t="shared" si="35"/>
        <v>#DIV/0!</v>
      </c>
      <c r="P106" s="197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8" customHeight="1">
      <c r="A107" s="189"/>
      <c r="B107" s="195">
        <v>0</v>
      </c>
      <c r="C107" s="195">
        <v>0</v>
      </c>
      <c r="D107" s="195">
        <v>0</v>
      </c>
      <c r="E107" s="195">
        <v>0</v>
      </c>
      <c r="F107" s="196" t="e">
        <f t="shared" si="32"/>
        <v>#DIV/0!</v>
      </c>
      <c r="G107" s="197" t="e">
        <f t="shared" si="33"/>
        <v>#DIV/0!</v>
      </c>
      <c r="H107" s="187"/>
      <c r="I107" s="189"/>
      <c r="J107" s="195">
        <v>0</v>
      </c>
      <c r="K107" s="195">
        <v>0</v>
      </c>
      <c r="L107" s="195">
        <v>0</v>
      </c>
      <c r="M107" s="195">
        <v>0</v>
      </c>
      <c r="N107" s="196" t="e">
        <f t="shared" si="34"/>
        <v>#DIV/0!</v>
      </c>
      <c r="O107" s="197" t="e">
        <f t="shared" si="35"/>
        <v>#DIV/0!</v>
      </c>
      <c r="P107" s="197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8" customHeight="1">
      <c r="A108" s="189"/>
      <c r="B108" s="195">
        <v>0</v>
      </c>
      <c r="C108" s="195">
        <v>0</v>
      </c>
      <c r="D108" s="195">
        <v>0</v>
      </c>
      <c r="E108" s="195">
        <v>0</v>
      </c>
      <c r="F108" s="196" t="e">
        <f t="shared" si="32"/>
        <v>#DIV/0!</v>
      </c>
      <c r="G108" s="197" t="e">
        <f t="shared" si="33"/>
        <v>#DIV/0!</v>
      </c>
      <c r="H108" s="187"/>
      <c r="I108" s="189"/>
      <c r="J108" s="195">
        <v>0</v>
      </c>
      <c r="K108" s="195">
        <v>0</v>
      </c>
      <c r="L108" s="195">
        <v>0</v>
      </c>
      <c r="M108" s="195">
        <v>0</v>
      </c>
      <c r="N108" s="196" t="e">
        <f t="shared" si="34"/>
        <v>#DIV/0!</v>
      </c>
      <c r="O108" s="197" t="e">
        <f t="shared" si="35"/>
        <v>#DIV/0!</v>
      </c>
      <c r="P108" s="197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8" customHeight="1">
      <c r="A109" s="198" t="s">
        <v>39</v>
      </c>
      <c r="B109" s="190">
        <f>SUM(B103:B108)</f>
        <v>0</v>
      </c>
      <c r="C109" s="190">
        <f>SUM(C103:C108)</f>
        <v>0</v>
      </c>
      <c r="D109" s="190">
        <f>SUM(D102:D108)</f>
        <v>0</v>
      </c>
      <c r="E109" s="190">
        <f>SUM(E102:E108)</f>
        <v>0</v>
      </c>
      <c r="F109" s="196" t="e">
        <f t="shared" si="32"/>
        <v>#DIV/0!</v>
      </c>
      <c r="G109" s="192" t="e">
        <f t="shared" si="33"/>
        <v>#DIV/0!</v>
      </c>
      <c r="H109" s="187"/>
      <c r="I109" s="198" t="s">
        <v>39</v>
      </c>
      <c r="J109" s="190">
        <f>SUM(J103:J108)</f>
        <v>0</v>
      </c>
      <c r="K109" s="190">
        <f>SUM(K103:K108)</f>
        <v>0</v>
      </c>
      <c r="L109" s="190">
        <f>SUM(L102:L108)</f>
        <v>0</v>
      </c>
      <c r="M109" s="190">
        <f>SUM(M102:M108)</f>
        <v>0</v>
      </c>
      <c r="N109" s="196" t="e">
        <f t="shared" si="34"/>
        <v>#DIV/0!</v>
      </c>
      <c r="O109" s="192" t="e">
        <f t="shared" si="35"/>
        <v>#DIV/0!</v>
      </c>
      <c r="P109" s="19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8" customHeight="1">
      <c r="A110" s="198"/>
      <c r="B110" s="190"/>
      <c r="C110" s="190"/>
      <c r="D110" s="190"/>
      <c r="E110" s="190"/>
      <c r="F110" s="196"/>
      <c r="G110" s="192"/>
      <c r="H110" s="187"/>
      <c r="I110" s="198"/>
      <c r="J110" s="190"/>
      <c r="K110" s="190"/>
      <c r="L110" s="190"/>
      <c r="M110" s="190"/>
      <c r="N110" s="196"/>
      <c r="O110" s="192"/>
      <c r="P110" s="19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30" customHeight="1">
      <c r="A111" s="198"/>
      <c r="B111" s="195"/>
      <c r="C111" s="195"/>
      <c r="D111" s="195"/>
      <c r="E111" s="195"/>
      <c r="F111" s="185"/>
      <c r="G111" s="195"/>
      <c r="H111" s="187"/>
      <c r="I111" s="198"/>
      <c r="J111" s="195"/>
      <c r="K111" s="195"/>
      <c r="L111" s="195"/>
      <c r="M111" s="195"/>
      <c r="N111" s="185"/>
      <c r="O111" s="195"/>
      <c r="P111" s="195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8" customHeight="1">
      <c r="A112" s="209" t="s">
        <v>4</v>
      </c>
      <c r="B112" s="184"/>
      <c r="C112" s="188"/>
      <c r="D112" s="181"/>
      <c r="E112" s="185"/>
      <c r="F112" s="186"/>
      <c r="G112" s="187"/>
      <c r="H112" s="187"/>
      <c r="I112" s="209"/>
      <c r="J112" s="198"/>
      <c r="K112" s="181"/>
      <c r="L112" s="181"/>
      <c r="M112" s="185"/>
      <c r="N112" s="186"/>
      <c r="O112" s="187"/>
      <c r="P112" s="187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8" customHeight="1">
      <c r="B113" s="190" t="s">
        <v>50</v>
      </c>
      <c r="C113" s="190" t="s">
        <v>6</v>
      </c>
      <c r="D113" s="190" t="s">
        <v>0</v>
      </c>
      <c r="E113" s="190" t="s">
        <v>11</v>
      </c>
      <c r="F113" s="191" t="s">
        <v>7</v>
      </c>
      <c r="G113" s="192" t="s">
        <v>8</v>
      </c>
      <c r="H113" s="187"/>
      <c r="J113" s="190" t="s">
        <v>9</v>
      </c>
      <c r="K113" s="190" t="s">
        <v>6</v>
      </c>
      <c r="L113" s="190" t="s">
        <v>0</v>
      </c>
      <c r="M113" s="190" t="s">
        <v>11</v>
      </c>
      <c r="N113" s="191" t="s">
        <v>7</v>
      </c>
      <c r="O113" s="192" t="s">
        <v>8</v>
      </c>
      <c r="P113" s="19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8" customHeight="1">
      <c r="A114" s="193" t="s">
        <v>26</v>
      </c>
      <c r="B114" s="190" t="s">
        <v>10</v>
      </c>
      <c r="C114" s="190"/>
      <c r="D114" s="190" t="s">
        <v>12</v>
      </c>
      <c r="E114" s="190"/>
      <c r="F114" s="191" t="s">
        <v>6</v>
      </c>
      <c r="G114" s="194" t="s">
        <v>6</v>
      </c>
      <c r="H114" s="187"/>
      <c r="I114" s="193" t="s">
        <v>26</v>
      </c>
      <c r="J114" s="190" t="s">
        <v>10</v>
      </c>
      <c r="K114" s="190"/>
      <c r="L114" s="190" t="s">
        <v>12</v>
      </c>
      <c r="M114" s="190"/>
      <c r="N114" s="191" t="s">
        <v>6</v>
      </c>
      <c r="O114" s="194" t="s">
        <v>6</v>
      </c>
      <c r="P114" s="194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8" customHeight="1">
      <c r="A115" s="189"/>
      <c r="B115" s="195">
        <v>0</v>
      </c>
      <c r="C115" s="195">
        <v>0</v>
      </c>
      <c r="D115" s="195">
        <v>0</v>
      </c>
      <c r="E115" s="195">
        <v>0</v>
      </c>
      <c r="F115" s="196" t="e">
        <f t="shared" ref="F115:F121" si="36">C115/B115</f>
        <v>#DIV/0!</v>
      </c>
      <c r="G115" s="197" t="e">
        <f t="shared" ref="G115:G121" si="37">C115/D115</f>
        <v>#DIV/0!</v>
      </c>
      <c r="H115" s="187"/>
      <c r="I115" s="189"/>
      <c r="J115" s="195">
        <v>0</v>
      </c>
      <c r="K115" s="195">
        <v>0</v>
      </c>
      <c r="L115" s="195">
        <v>0</v>
      </c>
      <c r="M115" s="195">
        <v>0</v>
      </c>
      <c r="N115" s="196" t="e">
        <f t="shared" ref="N115:N121" si="38">K115/J115</f>
        <v>#DIV/0!</v>
      </c>
      <c r="O115" s="197" t="e">
        <f t="shared" ref="O115:O121" si="39">K115/L115</f>
        <v>#DIV/0!</v>
      </c>
      <c r="P115" s="197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8" customHeight="1">
      <c r="A116" s="189"/>
      <c r="B116" s="195">
        <v>0</v>
      </c>
      <c r="C116" s="195">
        <v>0</v>
      </c>
      <c r="D116" s="195">
        <v>0</v>
      </c>
      <c r="E116" s="195">
        <v>0</v>
      </c>
      <c r="F116" s="196" t="e">
        <f t="shared" si="36"/>
        <v>#DIV/0!</v>
      </c>
      <c r="G116" s="197" t="e">
        <f t="shared" si="37"/>
        <v>#DIV/0!</v>
      </c>
      <c r="H116" s="187"/>
      <c r="I116" s="189"/>
      <c r="J116" s="195">
        <v>0</v>
      </c>
      <c r="K116" s="195">
        <v>0</v>
      </c>
      <c r="L116" s="195">
        <v>0</v>
      </c>
      <c r="M116" s="195">
        <v>0</v>
      </c>
      <c r="N116" s="196" t="e">
        <f t="shared" si="38"/>
        <v>#DIV/0!</v>
      </c>
      <c r="O116" s="197" t="e">
        <f t="shared" si="39"/>
        <v>#DIV/0!</v>
      </c>
      <c r="P116" s="197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8" customHeight="1">
      <c r="A117" s="189"/>
      <c r="B117" s="195">
        <v>0</v>
      </c>
      <c r="C117" s="195">
        <v>0</v>
      </c>
      <c r="D117" s="195">
        <v>0</v>
      </c>
      <c r="E117" s="195">
        <v>0</v>
      </c>
      <c r="F117" s="196" t="e">
        <f t="shared" si="36"/>
        <v>#DIV/0!</v>
      </c>
      <c r="G117" s="197" t="e">
        <f t="shared" si="37"/>
        <v>#DIV/0!</v>
      </c>
      <c r="H117" s="187"/>
      <c r="I117" s="189"/>
      <c r="J117" s="195">
        <v>0</v>
      </c>
      <c r="K117" s="195">
        <v>0</v>
      </c>
      <c r="L117" s="195">
        <v>0</v>
      </c>
      <c r="M117" s="195">
        <v>0</v>
      </c>
      <c r="N117" s="196" t="e">
        <f t="shared" si="38"/>
        <v>#DIV/0!</v>
      </c>
      <c r="O117" s="197" t="e">
        <f t="shared" si="39"/>
        <v>#DIV/0!</v>
      </c>
      <c r="P117" s="197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8" customHeight="1">
      <c r="A118" s="189"/>
      <c r="B118" s="195">
        <v>0</v>
      </c>
      <c r="C118" s="195">
        <v>0</v>
      </c>
      <c r="D118" s="195">
        <v>0</v>
      </c>
      <c r="E118" s="195">
        <v>0</v>
      </c>
      <c r="F118" s="196" t="e">
        <f t="shared" si="36"/>
        <v>#DIV/0!</v>
      </c>
      <c r="G118" s="197" t="e">
        <f t="shared" si="37"/>
        <v>#DIV/0!</v>
      </c>
      <c r="H118" s="187"/>
      <c r="I118" s="189"/>
      <c r="J118" s="195">
        <v>0</v>
      </c>
      <c r="K118" s="195">
        <v>0</v>
      </c>
      <c r="L118" s="195">
        <v>0</v>
      </c>
      <c r="M118" s="195">
        <v>0</v>
      </c>
      <c r="N118" s="196" t="e">
        <f t="shared" si="38"/>
        <v>#DIV/0!</v>
      </c>
      <c r="O118" s="197" t="e">
        <f t="shared" si="39"/>
        <v>#DIV/0!</v>
      </c>
      <c r="P118" s="197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8" customHeight="1">
      <c r="A119" s="189"/>
      <c r="B119" s="195">
        <v>0</v>
      </c>
      <c r="C119" s="195">
        <v>0</v>
      </c>
      <c r="D119" s="195">
        <v>0</v>
      </c>
      <c r="E119" s="195">
        <v>0</v>
      </c>
      <c r="F119" s="196" t="e">
        <f t="shared" si="36"/>
        <v>#DIV/0!</v>
      </c>
      <c r="G119" s="197" t="e">
        <f t="shared" si="37"/>
        <v>#DIV/0!</v>
      </c>
      <c r="H119" s="187"/>
      <c r="I119" s="189"/>
      <c r="J119" s="195">
        <v>0</v>
      </c>
      <c r="K119" s="195">
        <v>0</v>
      </c>
      <c r="L119" s="195">
        <v>0</v>
      </c>
      <c r="M119" s="195">
        <v>0</v>
      </c>
      <c r="N119" s="196" t="e">
        <f t="shared" si="38"/>
        <v>#DIV/0!</v>
      </c>
      <c r="O119" s="197" t="e">
        <f t="shared" si="39"/>
        <v>#DIV/0!</v>
      </c>
      <c r="P119" s="197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8" customHeight="1">
      <c r="A120" s="189"/>
      <c r="B120" s="195">
        <v>0</v>
      </c>
      <c r="C120" s="195">
        <v>0</v>
      </c>
      <c r="D120" s="195">
        <v>0</v>
      </c>
      <c r="E120" s="195">
        <v>0</v>
      </c>
      <c r="F120" s="196" t="e">
        <f t="shared" si="36"/>
        <v>#DIV/0!</v>
      </c>
      <c r="G120" s="197" t="e">
        <f t="shared" si="37"/>
        <v>#DIV/0!</v>
      </c>
      <c r="H120" s="187"/>
      <c r="I120" s="189"/>
      <c r="J120" s="195">
        <v>0</v>
      </c>
      <c r="K120" s="195">
        <v>0</v>
      </c>
      <c r="L120" s="195">
        <v>0</v>
      </c>
      <c r="M120" s="195">
        <v>0</v>
      </c>
      <c r="N120" s="196" t="e">
        <f t="shared" si="38"/>
        <v>#DIV/0!</v>
      </c>
      <c r="O120" s="197" t="e">
        <f t="shared" si="39"/>
        <v>#DIV/0!</v>
      </c>
      <c r="P120" s="197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8" customHeight="1">
      <c r="A121" s="198" t="s">
        <v>39</v>
      </c>
      <c r="B121" s="190">
        <f>SUM(B115:B120)</f>
        <v>0</v>
      </c>
      <c r="C121" s="190">
        <f>SUM(C115:C120)</f>
        <v>0</v>
      </c>
      <c r="D121" s="190">
        <f>SUM(D114:D120)</f>
        <v>0</v>
      </c>
      <c r="E121" s="190">
        <f>SUM(E114:E120)</f>
        <v>0</v>
      </c>
      <c r="F121" s="196" t="e">
        <f t="shared" si="36"/>
        <v>#DIV/0!</v>
      </c>
      <c r="G121" s="192" t="e">
        <f t="shared" si="37"/>
        <v>#DIV/0!</v>
      </c>
      <c r="H121" s="187"/>
      <c r="I121" s="198" t="s">
        <v>39</v>
      </c>
      <c r="J121" s="190">
        <f>SUM(J115:J120)</f>
        <v>0</v>
      </c>
      <c r="K121" s="190">
        <f>SUM(K115:K120)</f>
        <v>0</v>
      </c>
      <c r="L121" s="190">
        <f>SUM(L114:L120)</f>
        <v>0</v>
      </c>
      <c r="M121" s="190">
        <f>SUM(M114:M120)</f>
        <v>0</v>
      </c>
      <c r="N121" s="196" t="e">
        <f t="shared" si="38"/>
        <v>#DIV/0!</v>
      </c>
      <c r="O121" s="192" t="e">
        <f t="shared" si="39"/>
        <v>#DIV/0!</v>
      </c>
      <c r="P121" s="19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8" customHeight="1">
      <c r="A122" s="189"/>
      <c r="B122" s="190"/>
      <c r="C122" s="190"/>
      <c r="D122" s="190"/>
      <c r="E122" s="190"/>
      <c r="F122" s="196"/>
      <c r="G122" s="192"/>
      <c r="H122" s="187"/>
      <c r="I122" s="198"/>
      <c r="J122" s="190"/>
      <c r="K122" s="190"/>
      <c r="L122" s="190"/>
      <c r="M122" s="190"/>
      <c r="N122" s="196"/>
      <c r="O122" s="192"/>
      <c r="P122" s="19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30" customHeight="1">
      <c r="A123" s="198"/>
      <c r="B123" s="195"/>
      <c r="C123" s="195"/>
      <c r="D123" s="211"/>
      <c r="E123" s="211"/>
      <c r="F123" s="212"/>
      <c r="G123" s="212"/>
      <c r="H123" s="187"/>
      <c r="I123" s="198"/>
      <c r="J123" s="195"/>
      <c r="K123" s="195"/>
      <c r="L123" s="211"/>
      <c r="M123" s="211"/>
      <c r="N123" s="212"/>
      <c r="O123" s="212"/>
      <c r="P123" s="21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8" customHeight="1">
      <c r="A124" s="209" t="s">
        <v>13</v>
      </c>
      <c r="B124" s="198"/>
      <c r="C124" s="181"/>
      <c r="D124" s="181"/>
      <c r="E124" s="185"/>
      <c r="F124" s="186"/>
      <c r="G124" s="187"/>
      <c r="H124" s="187"/>
      <c r="I124" s="209" t="s">
        <v>13</v>
      </c>
      <c r="J124" s="198"/>
      <c r="K124" s="181"/>
      <c r="L124" s="181"/>
      <c r="M124" s="185"/>
      <c r="N124" s="186"/>
      <c r="O124" s="187"/>
      <c r="P124" s="187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8" customHeight="1">
      <c r="B125" s="190" t="s">
        <v>9</v>
      </c>
      <c r="C125" s="190" t="s">
        <v>6</v>
      </c>
      <c r="D125" s="190" t="s">
        <v>0</v>
      </c>
      <c r="E125" s="190" t="s">
        <v>11</v>
      </c>
      <c r="F125" s="191" t="s">
        <v>7</v>
      </c>
      <c r="G125" s="192" t="s">
        <v>8</v>
      </c>
      <c r="H125" s="187"/>
      <c r="J125" s="190" t="s">
        <v>9</v>
      </c>
      <c r="K125" s="190" t="s">
        <v>6</v>
      </c>
      <c r="L125" s="190" t="s">
        <v>0</v>
      </c>
      <c r="M125" s="190" t="s">
        <v>11</v>
      </c>
      <c r="N125" s="191" t="s">
        <v>7</v>
      </c>
      <c r="O125" s="192" t="s">
        <v>8</v>
      </c>
      <c r="P125" s="19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8" customHeight="1">
      <c r="A126" s="193" t="s">
        <v>26</v>
      </c>
      <c r="B126" s="190" t="s">
        <v>10</v>
      </c>
      <c r="C126" s="190"/>
      <c r="D126" s="190" t="s">
        <v>12</v>
      </c>
      <c r="E126" s="190"/>
      <c r="F126" s="191" t="s">
        <v>6</v>
      </c>
      <c r="G126" s="194" t="s">
        <v>6</v>
      </c>
      <c r="H126" s="187"/>
      <c r="I126" s="193" t="s">
        <v>26</v>
      </c>
      <c r="J126" s="190" t="s">
        <v>10</v>
      </c>
      <c r="K126" s="190"/>
      <c r="L126" s="190" t="s">
        <v>12</v>
      </c>
      <c r="M126" s="190"/>
      <c r="N126" s="191" t="s">
        <v>6</v>
      </c>
      <c r="O126" s="194" t="s">
        <v>6</v>
      </c>
      <c r="P126" s="194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8" customHeight="1">
      <c r="A127" s="189"/>
      <c r="B127" s="195">
        <v>0</v>
      </c>
      <c r="C127" s="195">
        <v>0</v>
      </c>
      <c r="D127" s="195">
        <v>0</v>
      </c>
      <c r="E127" s="195">
        <v>0</v>
      </c>
      <c r="F127" s="196" t="e">
        <f t="shared" ref="F127:F133" si="40">C127/B127</f>
        <v>#DIV/0!</v>
      </c>
      <c r="G127" s="197" t="e">
        <f t="shared" ref="G127:G133" si="41">C127/D127</f>
        <v>#DIV/0!</v>
      </c>
      <c r="H127" s="187"/>
      <c r="I127" s="189"/>
      <c r="J127" s="195">
        <v>0</v>
      </c>
      <c r="K127" s="195">
        <v>0</v>
      </c>
      <c r="L127" s="195">
        <v>0</v>
      </c>
      <c r="M127" s="195">
        <v>0</v>
      </c>
      <c r="N127" s="196" t="e">
        <f t="shared" ref="N127:N133" si="42">K127/J127</f>
        <v>#DIV/0!</v>
      </c>
      <c r="O127" s="197" t="e">
        <f t="shared" ref="O127:O133" si="43">K127/L127</f>
        <v>#DIV/0!</v>
      </c>
      <c r="P127" s="197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8" customHeight="1">
      <c r="A128" s="189"/>
      <c r="B128" s="195">
        <v>0</v>
      </c>
      <c r="C128" s="195">
        <v>0</v>
      </c>
      <c r="D128" s="195">
        <v>0</v>
      </c>
      <c r="E128" s="195">
        <v>0</v>
      </c>
      <c r="F128" s="196" t="e">
        <f t="shared" si="40"/>
        <v>#DIV/0!</v>
      </c>
      <c r="G128" s="197" t="e">
        <f t="shared" si="41"/>
        <v>#DIV/0!</v>
      </c>
      <c r="H128" s="187"/>
      <c r="I128" s="189"/>
      <c r="J128" s="195">
        <v>0</v>
      </c>
      <c r="K128" s="195">
        <v>0</v>
      </c>
      <c r="L128" s="195">
        <v>0</v>
      </c>
      <c r="M128" s="195">
        <v>0</v>
      </c>
      <c r="N128" s="196" t="e">
        <f t="shared" si="42"/>
        <v>#DIV/0!</v>
      </c>
      <c r="O128" s="197" t="e">
        <f t="shared" si="43"/>
        <v>#DIV/0!</v>
      </c>
      <c r="P128" s="197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8.75" customHeight="1">
      <c r="A129" s="189"/>
      <c r="B129" s="195">
        <v>0</v>
      </c>
      <c r="C129" s="195">
        <v>0</v>
      </c>
      <c r="D129" s="195">
        <v>0</v>
      </c>
      <c r="E129" s="195">
        <v>0</v>
      </c>
      <c r="F129" s="196" t="e">
        <f t="shared" si="40"/>
        <v>#DIV/0!</v>
      </c>
      <c r="G129" s="197" t="e">
        <f t="shared" si="41"/>
        <v>#DIV/0!</v>
      </c>
      <c r="H129" s="187"/>
      <c r="I129" s="189"/>
      <c r="J129" s="195">
        <v>0</v>
      </c>
      <c r="K129" s="195">
        <v>0</v>
      </c>
      <c r="L129" s="195">
        <v>0</v>
      </c>
      <c r="M129" s="195">
        <v>0</v>
      </c>
      <c r="N129" s="196" t="e">
        <f t="shared" si="42"/>
        <v>#DIV/0!</v>
      </c>
      <c r="O129" s="197" t="e">
        <f t="shared" si="43"/>
        <v>#DIV/0!</v>
      </c>
      <c r="P129" s="197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8" customHeight="1">
      <c r="A130" s="189"/>
      <c r="B130" s="195">
        <v>0</v>
      </c>
      <c r="C130" s="195">
        <v>0</v>
      </c>
      <c r="D130" s="195">
        <v>0</v>
      </c>
      <c r="E130" s="195">
        <v>0</v>
      </c>
      <c r="F130" s="196" t="e">
        <f t="shared" si="40"/>
        <v>#DIV/0!</v>
      </c>
      <c r="G130" s="197" t="e">
        <f t="shared" si="41"/>
        <v>#DIV/0!</v>
      </c>
      <c r="H130" s="187"/>
      <c r="I130" s="189"/>
      <c r="J130" s="195">
        <v>0</v>
      </c>
      <c r="K130" s="195">
        <v>0</v>
      </c>
      <c r="L130" s="195">
        <v>0</v>
      </c>
      <c r="M130" s="195">
        <v>0</v>
      </c>
      <c r="N130" s="196" t="e">
        <f t="shared" si="42"/>
        <v>#DIV/0!</v>
      </c>
      <c r="O130" s="197" t="e">
        <f t="shared" si="43"/>
        <v>#DIV/0!</v>
      </c>
      <c r="P130" s="197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8" customHeight="1">
      <c r="A131" s="189"/>
      <c r="B131" s="195">
        <v>0</v>
      </c>
      <c r="C131" s="195">
        <v>0</v>
      </c>
      <c r="D131" s="195">
        <v>0</v>
      </c>
      <c r="E131" s="195">
        <v>0</v>
      </c>
      <c r="F131" s="196" t="e">
        <f t="shared" si="40"/>
        <v>#DIV/0!</v>
      </c>
      <c r="G131" s="197" t="e">
        <f t="shared" si="41"/>
        <v>#DIV/0!</v>
      </c>
      <c r="H131" s="187"/>
      <c r="I131" s="189"/>
      <c r="J131" s="195">
        <v>0</v>
      </c>
      <c r="K131" s="195">
        <v>0</v>
      </c>
      <c r="L131" s="195">
        <v>0</v>
      </c>
      <c r="M131" s="195">
        <v>0</v>
      </c>
      <c r="N131" s="196" t="e">
        <f t="shared" si="42"/>
        <v>#DIV/0!</v>
      </c>
      <c r="O131" s="197" t="e">
        <f t="shared" si="43"/>
        <v>#DIV/0!</v>
      </c>
      <c r="P131" s="197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8" customHeight="1">
      <c r="A132" s="189"/>
      <c r="B132" s="195">
        <v>0</v>
      </c>
      <c r="C132" s="195">
        <v>0</v>
      </c>
      <c r="D132" s="195">
        <v>0</v>
      </c>
      <c r="E132" s="195">
        <v>0</v>
      </c>
      <c r="F132" s="196" t="e">
        <f t="shared" si="40"/>
        <v>#DIV/0!</v>
      </c>
      <c r="G132" s="197" t="e">
        <f t="shared" si="41"/>
        <v>#DIV/0!</v>
      </c>
      <c r="H132" s="187"/>
      <c r="I132" s="189"/>
      <c r="J132" s="195">
        <v>0</v>
      </c>
      <c r="K132" s="195">
        <v>0</v>
      </c>
      <c r="L132" s="195">
        <v>0</v>
      </c>
      <c r="M132" s="195">
        <v>0</v>
      </c>
      <c r="N132" s="196" t="e">
        <f t="shared" si="42"/>
        <v>#DIV/0!</v>
      </c>
      <c r="O132" s="197" t="e">
        <f t="shared" si="43"/>
        <v>#DIV/0!</v>
      </c>
      <c r="P132" s="197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8" customHeight="1">
      <c r="A133" s="198" t="s">
        <v>39</v>
      </c>
      <c r="B133" s="190">
        <f>SUM(B127:B132)</f>
        <v>0</v>
      </c>
      <c r="C133" s="190">
        <f>SUM(C127:C132)</f>
        <v>0</v>
      </c>
      <c r="D133" s="190">
        <f>SUM(D126:D132)</f>
        <v>0</v>
      </c>
      <c r="E133" s="190">
        <f>SUM(E126:E132)</f>
        <v>0</v>
      </c>
      <c r="F133" s="196" t="e">
        <f t="shared" si="40"/>
        <v>#DIV/0!</v>
      </c>
      <c r="G133" s="192" t="e">
        <f t="shared" si="41"/>
        <v>#DIV/0!</v>
      </c>
      <c r="H133" s="187"/>
      <c r="I133" s="198" t="s">
        <v>39</v>
      </c>
      <c r="J133" s="190">
        <f>SUM(J127:J132)</f>
        <v>0</v>
      </c>
      <c r="K133" s="190">
        <f>SUM(K127:K132)</f>
        <v>0</v>
      </c>
      <c r="L133" s="190">
        <f>SUM(L126:L132)</f>
        <v>0</v>
      </c>
      <c r="M133" s="190">
        <f>SUM(M126:M132)</f>
        <v>0</v>
      </c>
      <c r="N133" s="196" t="e">
        <f t="shared" si="42"/>
        <v>#DIV/0!</v>
      </c>
      <c r="O133" s="192" t="e">
        <f t="shared" si="43"/>
        <v>#DIV/0!</v>
      </c>
      <c r="P133" s="19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8" customHeight="1">
      <c r="A134" s="189"/>
      <c r="B134" s="190"/>
      <c r="C134" s="190"/>
      <c r="D134" s="190"/>
      <c r="E134" s="190"/>
      <c r="F134" s="196"/>
      <c r="G134" s="192"/>
      <c r="H134" s="187"/>
      <c r="I134" s="198"/>
      <c r="J134" s="190"/>
      <c r="K134" s="190"/>
      <c r="L134" s="190"/>
      <c r="M134" s="190"/>
      <c r="N134" s="196"/>
      <c r="O134" s="192"/>
      <c r="P134" s="19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30" customHeight="1">
      <c r="A135" s="198"/>
      <c r="B135" s="195"/>
      <c r="C135" s="195"/>
      <c r="D135" s="195"/>
      <c r="E135" s="213"/>
      <c r="F135" s="212"/>
      <c r="G135" s="212"/>
      <c r="H135" s="187"/>
      <c r="I135" s="198"/>
      <c r="J135" s="195"/>
      <c r="K135" s="195"/>
      <c r="L135" s="195"/>
      <c r="M135" s="213"/>
      <c r="N135" s="212"/>
      <c r="O135" s="212"/>
      <c r="P135" s="21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8" customHeight="1">
      <c r="A136" s="209" t="s">
        <v>13</v>
      </c>
      <c r="B136" s="198"/>
      <c r="C136" s="181"/>
      <c r="D136" s="181"/>
      <c r="E136" s="185"/>
      <c r="F136" s="186"/>
      <c r="G136" s="187"/>
      <c r="H136" s="187"/>
      <c r="I136" s="209" t="s">
        <v>13</v>
      </c>
      <c r="J136" s="198"/>
      <c r="K136" s="183"/>
      <c r="L136" s="183"/>
      <c r="M136" s="185"/>
      <c r="N136" s="186"/>
      <c r="O136" s="187"/>
      <c r="P136" s="187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8" customHeight="1">
      <c r="A137" s="189"/>
      <c r="B137" s="190" t="s">
        <v>9</v>
      </c>
      <c r="C137" s="190" t="s">
        <v>6</v>
      </c>
      <c r="D137" s="190" t="s">
        <v>0</v>
      </c>
      <c r="E137" s="190" t="s">
        <v>11</v>
      </c>
      <c r="F137" s="191" t="s">
        <v>7</v>
      </c>
      <c r="G137" s="192" t="s">
        <v>8</v>
      </c>
      <c r="H137" s="187"/>
      <c r="I137" s="189"/>
      <c r="J137" s="190" t="s">
        <v>9</v>
      </c>
      <c r="K137" s="190" t="s">
        <v>6</v>
      </c>
      <c r="L137" s="190" t="s">
        <v>0</v>
      </c>
      <c r="M137" s="190" t="s">
        <v>11</v>
      </c>
      <c r="N137" s="191" t="s">
        <v>7</v>
      </c>
      <c r="O137" s="192" t="s">
        <v>8</v>
      </c>
      <c r="P137" s="19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8" customHeight="1">
      <c r="A138" s="193" t="s">
        <v>26</v>
      </c>
      <c r="B138" s="190" t="s">
        <v>10</v>
      </c>
      <c r="C138" s="190"/>
      <c r="D138" s="190" t="s">
        <v>12</v>
      </c>
      <c r="E138" s="190"/>
      <c r="F138" s="191" t="s">
        <v>6</v>
      </c>
      <c r="G138" s="194" t="s">
        <v>6</v>
      </c>
      <c r="H138" s="187"/>
      <c r="I138" s="193" t="s">
        <v>26</v>
      </c>
      <c r="J138" s="190" t="s">
        <v>10</v>
      </c>
      <c r="K138" s="190"/>
      <c r="L138" s="190" t="s">
        <v>12</v>
      </c>
      <c r="M138" s="190"/>
      <c r="N138" s="191" t="s">
        <v>6</v>
      </c>
      <c r="O138" s="194" t="s">
        <v>6</v>
      </c>
      <c r="P138" s="194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8" customHeight="1">
      <c r="A139" s="189"/>
      <c r="B139" s="195">
        <v>0</v>
      </c>
      <c r="C139" s="195">
        <v>0</v>
      </c>
      <c r="D139" s="195">
        <v>0</v>
      </c>
      <c r="E139" s="195">
        <v>0</v>
      </c>
      <c r="F139" s="196" t="e">
        <f t="shared" ref="F139:F145" si="44">C139/B139</f>
        <v>#DIV/0!</v>
      </c>
      <c r="G139" s="197" t="e">
        <f t="shared" ref="G139:G145" si="45">C139/D139</f>
        <v>#DIV/0!</v>
      </c>
      <c r="H139" s="187"/>
      <c r="I139" s="189"/>
      <c r="J139" s="195">
        <v>0</v>
      </c>
      <c r="K139" s="195">
        <v>0</v>
      </c>
      <c r="L139" s="195">
        <v>0</v>
      </c>
      <c r="M139" s="195">
        <v>0</v>
      </c>
      <c r="N139" s="196" t="e">
        <f t="shared" ref="N139:N145" si="46">K139/J139</f>
        <v>#DIV/0!</v>
      </c>
      <c r="O139" s="197" t="e">
        <f t="shared" ref="O139:O145" si="47">K139/L139</f>
        <v>#DIV/0!</v>
      </c>
      <c r="P139" s="197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8" customHeight="1">
      <c r="A140" s="189"/>
      <c r="B140" s="195">
        <v>0</v>
      </c>
      <c r="C140" s="195">
        <v>0</v>
      </c>
      <c r="D140" s="195">
        <v>0</v>
      </c>
      <c r="E140" s="195">
        <v>0</v>
      </c>
      <c r="F140" s="196" t="e">
        <f t="shared" si="44"/>
        <v>#DIV/0!</v>
      </c>
      <c r="G140" s="197" t="e">
        <f t="shared" si="45"/>
        <v>#DIV/0!</v>
      </c>
      <c r="H140" s="187"/>
      <c r="I140" s="189"/>
      <c r="J140" s="195">
        <v>0</v>
      </c>
      <c r="K140" s="195">
        <v>0</v>
      </c>
      <c r="L140" s="195">
        <v>0</v>
      </c>
      <c r="M140" s="195">
        <v>0</v>
      </c>
      <c r="N140" s="196" t="e">
        <f t="shared" si="46"/>
        <v>#DIV/0!</v>
      </c>
      <c r="O140" s="197" t="e">
        <f t="shared" si="47"/>
        <v>#DIV/0!</v>
      </c>
      <c r="P140" s="197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8" customHeight="1">
      <c r="A141" s="189"/>
      <c r="B141" s="195">
        <v>0</v>
      </c>
      <c r="C141" s="195">
        <v>0</v>
      </c>
      <c r="D141" s="195">
        <v>0</v>
      </c>
      <c r="E141" s="195">
        <v>0</v>
      </c>
      <c r="F141" s="196" t="e">
        <f t="shared" si="44"/>
        <v>#DIV/0!</v>
      </c>
      <c r="G141" s="197" t="e">
        <f t="shared" si="45"/>
        <v>#DIV/0!</v>
      </c>
      <c r="H141" s="187"/>
      <c r="I141" s="189"/>
      <c r="J141" s="195">
        <v>0</v>
      </c>
      <c r="K141" s="195">
        <v>0</v>
      </c>
      <c r="L141" s="195">
        <v>0</v>
      </c>
      <c r="M141" s="195">
        <v>0</v>
      </c>
      <c r="N141" s="196" t="e">
        <f t="shared" si="46"/>
        <v>#DIV/0!</v>
      </c>
      <c r="O141" s="197" t="e">
        <f t="shared" si="47"/>
        <v>#DIV/0!</v>
      </c>
      <c r="P141" s="197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8" customHeight="1">
      <c r="A142" s="189"/>
      <c r="B142" s="195">
        <v>0</v>
      </c>
      <c r="C142" s="195">
        <v>0</v>
      </c>
      <c r="D142" s="195">
        <v>0</v>
      </c>
      <c r="E142" s="195">
        <v>0</v>
      </c>
      <c r="F142" s="196" t="e">
        <f t="shared" si="44"/>
        <v>#DIV/0!</v>
      </c>
      <c r="G142" s="197" t="e">
        <f t="shared" si="45"/>
        <v>#DIV/0!</v>
      </c>
      <c r="H142" s="187"/>
      <c r="I142" s="189"/>
      <c r="J142" s="195">
        <v>0</v>
      </c>
      <c r="K142" s="195">
        <v>0</v>
      </c>
      <c r="L142" s="195">
        <v>0</v>
      </c>
      <c r="M142" s="195">
        <v>0</v>
      </c>
      <c r="N142" s="196" t="e">
        <f t="shared" si="46"/>
        <v>#DIV/0!</v>
      </c>
      <c r="O142" s="197" t="e">
        <f t="shared" si="47"/>
        <v>#DIV/0!</v>
      </c>
      <c r="P142" s="197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8" customHeight="1">
      <c r="A143" s="189"/>
      <c r="B143" s="195">
        <v>0</v>
      </c>
      <c r="C143" s="195">
        <v>0</v>
      </c>
      <c r="D143" s="195">
        <v>0</v>
      </c>
      <c r="E143" s="195">
        <v>0</v>
      </c>
      <c r="F143" s="196" t="e">
        <f t="shared" si="44"/>
        <v>#DIV/0!</v>
      </c>
      <c r="G143" s="197" t="e">
        <f t="shared" si="45"/>
        <v>#DIV/0!</v>
      </c>
      <c r="H143" s="187"/>
      <c r="I143" s="189"/>
      <c r="J143" s="195">
        <v>0</v>
      </c>
      <c r="K143" s="195">
        <v>0</v>
      </c>
      <c r="L143" s="195">
        <v>0</v>
      </c>
      <c r="M143" s="195">
        <v>0</v>
      </c>
      <c r="N143" s="196" t="e">
        <f t="shared" si="46"/>
        <v>#DIV/0!</v>
      </c>
      <c r="O143" s="197" t="e">
        <f t="shared" si="47"/>
        <v>#DIV/0!</v>
      </c>
      <c r="P143" s="197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8" customHeight="1">
      <c r="A144" s="189"/>
      <c r="B144" s="195">
        <v>0</v>
      </c>
      <c r="C144" s="195">
        <v>0</v>
      </c>
      <c r="D144" s="195">
        <v>0</v>
      </c>
      <c r="E144" s="195">
        <v>0</v>
      </c>
      <c r="F144" s="196" t="e">
        <f t="shared" si="44"/>
        <v>#DIV/0!</v>
      </c>
      <c r="G144" s="197" t="e">
        <f t="shared" si="45"/>
        <v>#DIV/0!</v>
      </c>
      <c r="H144" s="187"/>
      <c r="I144" s="189"/>
      <c r="J144" s="195">
        <v>0</v>
      </c>
      <c r="K144" s="195">
        <v>0</v>
      </c>
      <c r="L144" s="195">
        <v>0</v>
      </c>
      <c r="M144" s="195">
        <v>0</v>
      </c>
      <c r="N144" s="196" t="e">
        <f t="shared" si="46"/>
        <v>#DIV/0!</v>
      </c>
      <c r="O144" s="197" t="e">
        <f t="shared" si="47"/>
        <v>#DIV/0!</v>
      </c>
      <c r="P144" s="197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8" customHeight="1">
      <c r="A145" s="198" t="s">
        <v>39</v>
      </c>
      <c r="B145" s="190">
        <f>SUM(B139:B144)</f>
        <v>0</v>
      </c>
      <c r="C145" s="190">
        <f>SUM(C139:C144)</f>
        <v>0</v>
      </c>
      <c r="D145" s="190">
        <f>SUM(D138:D144)</f>
        <v>0</v>
      </c>
      <c r="E145" s="190">
        <f>SUM(E138:E144)</f>
        <v>0</v>
      </c>
      <c r="F145" s="196" t="e">
        <f t="shared" si="44"/>
        <v>#DIV/0!</v>
      </c>
      <c r="G145" s="192" t="e">
        <f t="shared" si="45"/>
        <v>#DIV/0!</v>
      </c>
      <c r="H145" s="187"/>
      <c r="I145" s="198" t="s">
        <v>39</v>
      </c>
      <c r="J145" s="190">
        <f>SUM(J139:J144)</f>
        <v>0</v>
      </c>
      <c r="K145" s="190">
        <f>SUM(K139:K144)</f>
        <v>0</v>
      </c>
      <c r="L145" s="190">
        <f>SUM(L138:L144)</f>
        <v>0</v>
      </c>
      <c r="M145" s="190">
        <f>SUM(M138:M144)</f>
        <v>0</v>
      </c>
      <c r="N145" s="196" t="e">
        <f t="shared" si="46"/>
        <v>#DIV/0!</v>
      </c>
      <c r="O145" s="192" t="e">
        <f t="shared" si="47"/>
        <v>#DIV/0!</v>
      </c>
      <c r="P145" s="19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8" customHeight="1">
      <c r="A146" s="189"/>
      <c r="B146" s="190"/>
      <c r="C146" s="190"/>
      <c r="D146" s="190"/>
      <c r="E146" s="190"/>
      <c r="F146" s="196"/>
      <c r="G146" s="192"/>
      <c r="H146" s="187"/>
      <c r="I146" s="198"/>
      <c r="J146" s="190"/>
      <c r="K146" s="190"/>
      <c r="L146" s="190"/>
      <c r="M146" s="190"/>
      <c r="N146" s="196">
        <v>0.6</v>
      </c>
      <c r="O146" s="192">
        <v>0.13400000000000001</v>
      </c>
      <c r="P146" s="19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30" customHeight="1">
      <c r="A147" s="218"/>
      <c r="B147" s="185"/>
      <c r="C147" s="185"/>
      <c r="D147" s="185"/>
      <c r="E147" s="185"/>
      <c r="F147" s="186"/>
      <c r="G147" s="187"/>
      <c r="H147" s="184"/>
      <c r="I147" s="218"/>
      <c r="J147" s="184"/>
      <c r="K147" s="184"/>
      <c r="L147" s="184"/>
      <c r="M147" s="184"/>
      <c r="N147" s="184"/>
      <c r="O147" s="184"/>
      <c r="P147" s="184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8" customHeight="1">
      <c r="A148" s="209"/>
      <c r="B148" s="198"/>
      <c r="C148" s="181"/>
      <c r="D148" s="181"/>
      <c r="E148" s="185"/>
      <c r="F148" s="186"/>
      <c r="G148" s="187"/>
      <c r="H148" s="184"/>
      <c r="I148" s="209"/>
      <c r="J148" s="198"/>
      <c r="K148" s="181"/>
      <c r="L148" s="181"/>
      <c r="M148" s="185"/>
      <c r="N148" s="186"/>
      <c r="O148" s="187"/>
      <c r="P148" s="184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8" customHeight="1">
      <c r="A149" s="189"/>
      <c r="B149" s="190"/>
      <c r="C149" s="190"/>
      <c r="D149" s="190"/>
      <c r="E149" s="190"/>
      <c r="F149" s="191"/>
      <c r="G149" s="192"/>
      <c r="H149" s="184"/>
      <c r="I149" s="189"/>
      <c r="J149" s="190"/>
      <c r="K149" s="190"/>
      <c r="L149" s="190"/>
      <c r="M149" s="190"/>
      <c r="N149" s="191"/>
      <c r="O149" s="192"/>
      <c r="P149" s="184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8" customHeight="1">
      <c r="A150" s="193"/>
      <c r="B150" s="190"/>
      <c r="C150" s="190"/>
      <c r="D150" s="190"/>
      <c r="E150" s="190"/>
      <c r="F150" s="191"/>
      <c r="G150" s="194"/>
      <c r="H150" s="184"/>
      <c r="I150" s="193"/>
      <c r="J150" s="190"/>
      <c r="K150" s="190"/>
      <c r="L150" s="190"/>
      <c r="M150" s="190"/>
      <c r="N150" s="191"/>
      <c r="O150" s="194"/>
      <c r="P150" s="184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8">
      <c r="A151" s="180"/>
      <c r="B151" s="195"/>
      <c r="C151" s="195"/>
      <c r="D151" s="195"/>
      <c r="E151" s="195"/>
      <c r="F151" s="196"/>
      <c r="G151" s="197"/>
      <c r="H151" s="184"/>
      <c r="I151" s="180"/>
      <c r="J151" s="195"/>
      <c r="K151" s="195"/>
      <c r="L151" s="195"/>
      <c r="M151" s="195"/>
      <c r="N151" s="196"/>
      <c r="O151" s="197"/>
      <c r="P151" s="184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8">
      <c r="A152" s="182"/>
      <c r="B152" s="195"/>
      <c r="C152" s="195"/>
      <c r="D152" s="195"/>
      <c r="E152" s="195"/>
      <c r="F152" s="196"/>
      <c r="G152" s="197"/>
      <c r="H152" s="184"/>
      <c r="I152" s="182"/>
      <c r="J152" s="195"/>
      <c r="K152" s="195"/>
      <c r="L152" s="195"/>
      <c r="M152" s="195"/>
      <c r="N152" s="196"/>
      <c r="O152" s="197"/>
      <c r="P152" s="184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8">
      <c r="A153" s="182"/>
      <c r="B153" s="195"/>
      <c r="C153" s="195"/>
      <c r="D153" s="195"/>
      <c r="E153" s="195"/>
      <c r="F153" s="196"/>
      <c r="G153" s="197"/>
      <c r="H153" s="184"/>
      <c r="I153" s="182"/>
      <c r="J153" s="195"/>
      <c r="K153" s="195"/>
      <c r="L153" s="195"/>
      <c r="M153" s="195"/>
      <c r="N153" s="196"/>
      <c r="O153" s="197"/>
      <c r="P153" s="184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8" customHeight="1">
      <c r="A154" s="199"/>
      <c r="B154" s="195"/>
      <c r="C154" s="195"/>
      <c r="D154" s="195"/>
      <c r="E154" s="195"/>
      <c r="F154" s="196"/>
      <c r="G154" s="197"/>
      <c r="H154" s="184"/>
      <c r="I154" s="199"/>
      <c r="J154" s="195"/>
      <c r="K154" s="195"/>
      <c r="L154" s="195"/>
      <c r="M154" s="195"/>
      <c r="N154" s="196"/>
      <c r="O154" s="197"/>
      <c r="P154" s="184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8" customHeight="1">
      <c r="A155" s="199"/>
      <c r="B155" s="195"/>
      <c r="C155" s="195"/>
      <c r="D155" s="195"/>
      <c r="E155" s="195"/>
      <c r="F155" s="196"/>
      <c r="G155" s="197"/>
      <c r="H155" s="184"/>
      <c r="I155" s="199"/>
      <c r="J155" s="195"/>
      <c r="K155" s="195"/>
      <c r="L155" s="195"/>
      <c r="M155" s="195"/>
      <c r="N155" s="196"/>
      <c r="O155" s="197"/>
      <c r="P155" s="184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8" customHeight="1">
      <c r="A156" s="199"/>
      <c r="B156" s="195"/>
      <c r="C156" s="195"/>
      <c r="D156" s="195"/>
      <c r="E156" s="195"/>
      <c r="F156" s="196"/>
      <c r="G156" s="197"/>
      <c r="H156" s="184"/>
      <c r="I156" s="199"/>
      <c r="J156" s="195"/>
      <c r="K156" s="195"/>
      <c r="L156" s="195"/>
      <c r="M156" s="195"/>
      <c r="N156" s="196"/>
      <c r="O156" s="197"/>
      <c r="P156" s="184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8" customHeight="1">
      <c r="A157" s="198"/>
      <c r="B157" s="190"/>
      <c r="C157" s="190"/>
      <c r="D157" s="190"/>
      <c r="E157" s="190"/>
      <c r="F157" s="196"/>
      <c r="G157" s="192"/>
      <c r="H157" s="184"/>
      <c r="I157" s="198"/>
      <c r="J157" s="190"/>
      <c r="K157" s="190"/>
      <c r="L157" s="190"/>
      <c r="M157" s="190"/>
      <c r="N157" s="196"/>
      <c r="O157" s="192"/>
      <c r="P157" s="184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30" customHeight="1">
      <c r="A158" s="198"/>
      <c r="B158" s="195"/>
      <c r="C158" s="195"/>
      <c r="D158" s="195"/>
      <c r="E158" s="195"/>
      <c r="F158" s="185"/>
      <c r="G158" s="195"/>
      <c r="H158" s="184"/>
      <c r="I158" s="198"/>
      <c r="J158" s="195"/>
      <c r="K158" s="195"/>
      <c r="L158" s="195"/>
      <c r="M158" s="213"/>
      <c r="N158" s="212"/>
      <c r="O158" s="212"/>
      <c r="P158" s="184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8" customHeight="1">
      <c r="A159" s="209"/>
      <c r="B159" s="198"/>
      <c r="C159" s="181"/>
      <c r="D159" s="181"/>
      <c r="E159" s="185"/>
      <c r="F159" s="186"/>
      <c r="G159" s="187"/>
      <c r="H159" s="184"/>
      <c r="I159" s="209"/>
      <c r="J159" s="198"/>
      <c r="K159" s="183"/>
      <c r="L159" s="183"/>
      <c r="M159" s="185"/>
      <c r="N159" s="186"/>
      <c r="O159" s="187"/>
      <c r="P159" s="184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8" customHeight="1">
      <c r="A160" s="189"/>
      <c r="B160" s="190"/>
      <c r="C160" s="190"/>
      <c r="D160" s="190"/>
      <c r="E160" s="190"/>
      <c r="F160" s="191"/>
      <c r="G160" s="192"/>
      <c r="H160" s="184"/>
      <c r="I160" s="189"/>
      <c r="J160" s="190"/>
      <c r="K160" s="190"/>
      <c r="L160" s="190"/>
      <c r="M160" s="190"/>
      <c r="N160" s="191"/>
      <c r="O160" s="192"/>
      <c r="P160" s="184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8" customHeight="1">
      <c r="A161" s="193"/>
      <c r="B161" s="190"/>
      <c r="C161" s="190"/>
      <c r="D161" s="190"/>
      <c r="E161" s="190"/>
      <c r="F161" s="191"/>
      <c r="G161" s="194"/>
      <c r="H161" s="184"/>
      <c r="I161" s="193"/>
      <c r="J161" s="190"/>
      <c r="K161" s="190"/>
      <c r="L161" s="190"/>
      <c r="M161" s="190"/>
      <c r="N161" s="191"/>
      <c r="O161" s="194"/>
      <c r="P161" s="184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8">
      <c r="A162" s="180"/>
      <c r="B162" s="195"/>
      <c r="C162" s="195"/>
      <c r="D162" s="195"/>
      <c r="E162" s="195"/>
      <c r="F162" s="196"/>
      <c r="G162" s="197"/>
      <c r="H162" s="184"/>
      <c r="I162" s="180"/>
      <c r="J162" s="195"/>
      <c r="K162" s="195"/>
      <c r="L162" s="195"/>
      <c r="M162" s="195"/>
      <c r="N162" s="196"/>
      <c r="O162" s="197"/>
      <c r="P162" s="184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8">
      <c r="A163" s="182"/>
      <c r="B163" s="195"/>
      <c r="C163" s="195"/>
      <c r="D163" s="195"/>
      <c r="E163" s="195"/>
      <c r="F163" s="196"/>
      <c r="G163" s="197"/>
      <c r="H163" s="184"/>
      <c r="I163" s="182"/>
      <c r="J163" s="195"/>
      <c r="K163" s="195"/>
      <c r="L163" s="195"/>
      <c r="M163" s="195"/>
      <c r="N163" s="196"/>
      <c r="O163" s="197"/>
      <c r="P163" s="184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8">
      <c r="A164" s="182"/>
      <c r="B164" s="195"/>
      <c r="C164" s="195"/>
      <c r="D164" s="195"/>
      <c r="E164" s="195"/>
      <c r="F164" s="196"/>
      <c r="G164" s="197"/>
      <c r="H164" s="184"/>
      <c r="I164" s="182"/>
      <c r="J164" s="195"/>
      <c r="K164" s="195"/>
      <c r="L164" s="195"/>
      <c r="M164" s="195"/>
      <c r="N164" s="196"/>
      <c r="O164" s="197"/>
      <c r="P164" s="184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8" customHeight="1">
      <c r="A165" s="199"/>
      <c r="B165" s="195"/>
      <c r="C165" s="195"/>
      <c r="D165" s="195"/>
      <c r="E165" s="195"/>
      <c r="F165" s="196"/>
      <c r="G165" s="197"/>
      <c r="H165" s="184"/>
      <c r="I165" s="199"/>
      <c r="J165" s="195"/>
      <c r="K165" s="195"/>
      <c r="L165" s="195"/>
      <c r="M165" s="195"/>
      <c r="N165" s="196"/>
      <c r="O165" s="197"/>
      <c r="P165" s="184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8" customHeight="1">
      <c r="A166" s="199"/>
      <c r="B166" s="195"/>
      <c r="C166" s="195"/>
      <c r="D166" s="195"/>
      <c r="E166" s="195"/>
      <c r="F166" s="196"/>
      <c r="G166" s="197"/>
      <c r="H166" s="184"/>
      <c r="I166" s="199"/>
      <c r="J166" s="195"/>
      <c r="K166" s="195"/>
      <c r="L166" s="195"/>
      <c r="M166" s="195"/>
      <c r="N166" s="196"/>
      <c r="O166" s="197"/>
      <c r="P166" s="184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8" customHeight="1">
      <c r="A167" s="199"/>
      <c r="B167" s="195"/>
      <c r="C167" s="195"/>
      <c r="D167" s="195"/>
      <c r="E167" s="195"/>
      <c r="F167" s="196"/>
      <c r="G167" s="197"/>
      <c r="H167" s="184"/>
      <c r="I167" s="199"/>
      <c r="J167" s="195"/>
      <c r="K167" s="195"/>
      <c r="L167" s="195"/>
      <c r="M167" s="195"/>
      <c r="N167" s="196"/>
      <c r="O167" s="197"/>
      <c r="P167" s="184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8" customHeight="1">
      <c r="A168" s="198"/>
      <c r="B168" s="190"/>
      <c r="C168" s="190"/>
      <c r="D168" s="190"/>
      <c r="E168" s="190"/>
      <c r="F168" s="196"/>
      <c r="G168" s="192"/>
      <c r="H168" s="184"/>
      <c r="I168" s="198"/>
      <c r="J168" s="190"/>
      <c r="K168" s="190"/>
      <c r="L168" s="190"/>
      <c r="M168" s="190"/>
      <c r="N168" s="196"/>
      <c r="O168" s="192"/>
      <c r="P168" s="184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30" customHeight="1">
      <c r="A169" s="198"/>
      <c r="B169" s="195"/>
      <c r="C169" s="195"/>
      <c r="D169" s="211"/>
      <c r="E169" s="211"/>
      <c r="F169" s="212"/>
      <c r="G169" s="212"/>
      <c r="H169" s="184"/>
      <c r="I169" s="198"/>
      <c r="J169" s="195"/>
      <c r="K169" s="195"/>
      <c r="L169" s="195"/>
      <c r="M169" s="195"/>
      <c r="N169" s="195"/>
      <c r="O169" s="195"/>
      <c r="P169" s="184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>
      <c r="A170" s="184"/>
      <c r="B170" s="184"/>
      <c r="C170" s="184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>
      <c r="A171" s="184"/>
      <c r="B171" s="184"/>
      <c r="C171" s="184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8:45"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8:45"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8:45"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8:45"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8:45"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8:45"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8:45"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8:45"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8:45"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8:45"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8:45"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8:45"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8:45"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8:45"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8:45"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8:45"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8:45"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8:45"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8:45"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8:45"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8:45"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8:45"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8:45"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8:45"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8:45"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8:45"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8:45"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8:45"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8:45"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8:45"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8:45"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8:45"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s="3" customFormat="1">
      <c r="A216" s="176"/>
      <c r="B216" s="176"/>
      <c r="C216" s="176"/>
      <c r="D216" s="176"/>
      <c r="E216" s="176"/>
      <c r="F216" s="176"/>
      <c r="G216" s="214"/>
      <c r="H216" s="176"/>
      <c r="I216" s="176"/>
      <c r="J216" s="176"/>
      <c r="K216" s="176"/>
      <c r="L216" s="176"/>
      <c r="M216" s="176"/>
      <c r="N216" s="176"/>
      <c r="O216" s="214"/>
      <c r="P216" s="176"/>
      <c r="Q216" s="179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s="3" customFormat="1">
      <c r="A217" s="176"/>
      <c r="B217" s="176"/>
      <c r="C217" s="176"/>
      <c r="D217" s="176"/>
      <c r="E217" s="176"/>
      <c r="F217" s="176"/>
      <c r="G217" s="214"/>
      <c r="H217" s="176"/>
      <c r="I217" s="176"/>
      <c r="J217" s="176"/>
      <c r="K217" s="176"/>
      <c r="L217" s="176"/>
      <c r="M217" s="176"/>
      <c r="N217" s="176"/>
      <c r="O217" s="214"/>
      <c r="P217" s="176"/>
      <c r="Q217" s="179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s="3" customFormat="1">
      <c r="A218" s="176"/>
      <c r="B218" s="176"/>
      <c r="C218" s="176"/>
      <c r="D218" s="176"/>
      <c r="E218" s="176"/>
      <c r="F218" s="176"/>
      <c r="G218" s="214"/>
      <c r="H218" s="176"/>
      <c r="I218" s="176"/>
      <c r="J218" s="176"/>
      <c r="K218" s="176"/>
      <c r="L218" s="176"/>
      <c r="M218" s="176"/>
      <c r="N218" s="176"/>
      <c r="O218" s="214"/>
      <c r="P218" s="176"/>
      <c r="Q218" s="179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s="3" customFormat="1">
      <c r="A219" s="176"/>
      <c r="B219" s="176"/>
      <c r="C219" s="176"/>
      <c r="D219" s="176"/>
      <c r="E219" s="176"/>
      <c r="F219" s="176"/>
      <c r="G219" s="214"/>
      <c r="H219" s="176"/>
      <c r="I219" s="176"/>
      <c r="J219" s="176"/>
      <c r="K219" s="176"/>
      <c r="L219" s="176"/>
      <c r="M219" s="176"/>
      <c r="N219" s="176"/>
      <c r="O219" s="214"/>
      <c r="P219" s="176"/>
      <c r="Q219" s="179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s="3" customFormat="1">
      <c r="A221" s="176"/>
      <c r="B221" s="176"/>
      <c r="C221" s="176"/>
      <c r="D221" s="176"/>
      <c r="E221" s="176"/>
      <c r="F221" s="176"/>
      <c r="G221" s="214"/>
      <c r="H221" s="176"/>
      <c r="I221" s="176"/>
      <c r="J221" s="176"/>
      <c r="K221" s="176"/>
      <c r="L221" s="176"/>
      <c r="M221" s="176"/>
      <c r="N221" s="176"/>
      <c r="O221" s="214"/>
      <c r="P221" s="176"/>
      <c r="Q221" s="179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s="3" customFormat="1">
      <c r="A222" s="176"/>
      <c r="B222" s="176"/>
      <c r="C222" s="176"/>
      <c r="D222" s="176"/>
      <c r="E222" s="176"/>
      <c r="F222" s="176"/>
      <c r="G222" s="214"/>
      <c r="H222" s="176"/>
      <c r="I222" s="176"/>
      <c r="J222" s="176"/>
      <c r="K222" s="176"/>
      <c r="L222" s="176"/>
      <c r="M222" s="176"/>
      <c r="N222" s="176"/>
      <c r="O222" s="214"/>
      <c r="P222" s="176"/>
      <c r="Q222" s="179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s="3" customFormat="1">
      <c r="A223" s="176"/>
      <c r="B223" s="176"/>
      <c r="C223" s="176"/>
      <c r="D223" s="176"/>
      <c r="E223" s="176"/>
      <c r="F223" s="176"/>
      <c r="G223" s="214"/>
      <c r="H223" s="176"/>
      <c r="I223" s="176"/>
      <c r="J223" s="176"/>
      <c r="K223" s="176"/>
      <c r="L223" s="176"/>
      <c r="M223" s="176"/>
      <c r="N223" s="176"/>
      <c r="O223" s="214"/>
      <c r="P223" s="176"/>
      <c r="Q223" s="179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s="3" customFormat="1">
      <c r="A224" s="176"/>
      <c r="B224" s="176"/>
      <c r="C224" s="176"/>
      <c r="D224" s="176"/>
      <c r="E224" s="176"/>
      <c r="F224" s="176"/>
      <c r="G224" s="214"/>
      <c r="H224" s="176"/>
      <c r="I224" s="176"/>
      <c r="J224" s="176"/>
      <c r="K224" s="176"/>
      <c r="L224" s="176"/>
      <c r="M224" s="176"/>
      <c r="N224" s="176"/>
      <c r="O224" s="214"/>
      <c r="P224" s="176"/>
      <c r="Q224" s="179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s="3" customFormat="1">
      <c r="A225" s="176"/>
      <c r="B225" s="176"/>
      <c r="C225" s="176"/>
      <c r="D225" s="176"/>
      <c r="E225" s="176"/>
      <c r="F225" s="176"/>
      <c r="G225" s="214"/>
      <c r="H225" s="176"/>
      <c r="I225" s="176"/>
      <c r="J225" s="176"/>
      <c r="K225" s="176"/>
      <c r="L225" s="176"/>
      <c r="M225" s="176"/>
      <c r="N225" s="176"/>
      <c r="O225" s="214"/>
      <c r="P225" s="176"/>
      <c r="Q225" s="179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s="3" customFormat="1">
      <c r="A226" s="176"/>
      <c r="B226" s="176"/>
      <c r="C226" s="176"/>
      <c r="D226" s="176"/>
      <c r="E226" s="176"/>
      <c r="F226" s="176"/>
      <c r="G226" s="214"/>
      <c r="H226" s="176"/>
      <c r="I226" s="176"/>
      <c r="J226" s="176"/>
      <c r="K226" s="176"/>
      <c r="L226" s="176"/>
      <c r="M226" s="176"/>
      <c r="N226" s="176"/>
      <c r="O226" s="214"/>
      <c r="P226" s="176"/>
      <c r="Q226" s="179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s="3" customFormat="1">
      <c r="A227" s="176"/>
      <c r="B227" s="176"/>
      <c r="C227" s="176"/>
      <c r="D227" s="176"/>
      <c r="E227" s="176"/>
      <c r="F227" s="176"/>
      <c r="G227" s="214"/>
      <c r="H227" s="176"/>
      <c r="I227" s="176"/>
      <c r="J227" s="176"/>
      <c r="K227" s="176"/>
      <c r="L227" s="176"/>
      <c r="M227" s="176"/>
      <c r="N227" s="176"/>
      <c r="O227" s="214"/>
      <c r="P227" s="176"/>
      <c r="Q227" s="179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s="3" customFormat="1">
      <c r="A228" s="176"/>
      <c r="B228" s="176"/>
      <c r="C228" s="176"/>
      <c r="D228" s="176"/>
      <c r="E228" s="176"/>
      <c r="F228" s="176"/>
      <c r="G228" s="214"/>
      <c r="H228" s="176"/>
      <c r="I228" s="176"/>
      <c r="J228" s="176"/>
      <c r="K228" s="176"/>
      <c r="L228" s="176"/>
      <c r="M228" s="176"/>
      <c r="N228" s="176"/>
      <c r="O228" s="214"/>
      <c r="P228" s="176"/>
      <c r="Q228" s="179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s="3" customFormat="1">
      <c r="A229" s="176"/>
      <c r="B229" s="176"/>
      <c r="C229" s="176"/>
      <c r="D229" s="176"/>
      <c r="E229" s="176"/>
      <c r="F229" s="176"/>
      <c r="G229" s="214"/>
      <c r="H229" s="176"/>
      <c r="I229" s="176"/>
      <c r="J229" s="176"/>
      <c r="K229" s="176"/>
      <c r="L229" s="176"/>
      <c r="M229" s="176"/>
      <c r="N229" s="176"/>
      <c r="O229" s="214"/>
      <c r="P229" s="176"/>
      <c r="Q229" s="179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s="3" customFormat="1">
      <c r="A230" s="176"/>
      <c r="B230" s="176"/>
      <c r="C230" s="176"/>
      <c r="D230" s="176"/>
      <c r="E230" s="176"/>
      <c r="F230" s="176"/>
      <c r="G230" s="214"/>
      <c r="H230" s="176"/>
      <c r="I230" s="176"/>
      <c r="J230" s="176"/>
      <c r="K230" s="176"/>
      <c r="L230" s="176"/>
      <c r="M230" s="176"/>
      <c r="N230" s="176"/>
      <c r="O230" s="214"/>
      <c r="P230" s="176"/>
      <c r="Q230" s="179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s="3" customFormat="1">
      <c r="A231" s="176"/>
      <c r="B231" s="176"/>
      <c r="C231" s="176"/>
      <c r="D231" s="176"/>
      <c r="E231" s="176"/>
      <c r="F231" s="176"/>
      <c r="G231" s="214"/>
      <c r="H231" s="176"/>
      <c r="I231" s="176"/>
      <c r="J231" s="176"/>
      <c r="K231" s="176"/>
      <c r="L231" s="176"/>
      <c r="M231" s="176"/>
      <c r="N231" s="176"/>
      <c r="O231" s="214"/>
      <c r="P231" s="176"/>
      <c r="Q231" s="179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s="3" customFormat="1">
      <c r="A233" s="176"/>
      <c r="B233" s="176"/>
      <c r="C233" s="176"/>
      <c r="D233" s="176"/>
      <c r="E233" s="176"/>
      <c r="F233" s="176"/>
      <c r="G233" s="214"/>
      <c r="H233" s="176"/>
      <c r="I233" s="176"/>
      <c r="J233" s="176"/>
      <c r="K233" s="176"/>
      <c r="L233" s="176"/>
      <c r="M233" s="176"/>
      <c r="N233" s="176"/>
      <c r="O233" s="214"/>
      <c r="P233" s="176"/>
      <c r="Q233" s="179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s="3" customFormat="1">
      <c r="A236" s="176"/>
      <c r="B236" s="176"/>
      <c r="C236" s="176"/>
      <c r="D236" s="176"/>
      <c r="E236" s="176"/>
      <c r="F236" s="176"/>
      <c r="G236" s="214"/>
      <c r="H236" s="176"/>
      <c r="I236" s="176"/>
      <c r="J236" s="176"/>
      <c r="K236" s="176"/>
      <c r="L236" s="176"/>
      <c r="M236" s="176"/>
      <c r="N236" s="176"/>
      <c r="O236" s="214"/>
      <c r="P236" s="176"/>
      <c r="Q236" s="179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s="3" customFormat="1">
      <c r="A237" s="176"/>
      <c r="B237" s="176"/>
      <c r="C237" s="176"/>
      <c r="D237" s="176"/>
      <c r="E237" s="176"/>
      <c r="F237" s="176"/>
      <c r="G237" s="214"/>
      <c r="H237" s="176"/>
      <c r="I237" s="176"/>
      <c r="J237" s="176"/>
      <c r="K237" s="176"/>
      <c r="L237" s="176"/>
      <c r="M237" s="176"/>
      <c r="N237" s="176"/>
      <c r="O237" s="214"/>
      <c r="P237" s="176"/>
      <c r="Q237" s="179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s="3" customFormat="1">
      <c r="A238" s="176"/>
      <c r="B238" s="176"/>
      <c r="C238" s="176"/>
      <c r="D238" s="176"/>
      <c r="E238" s="176"/>
      <c r="F238" s="176"/>
      <c r="G238" s="214"/>
      <c r="H238" s="176"/>
      <c r="I238" s="176"/>
      <c r="J238" s="176"/>
      <c r="K238" s="176"/>
      <c r="L238" s="176"/>
      <c r="M238" s="176"/>
      <c r="N238" s="176"/>
      <c r="O238" s="214"/>
      <c r="P238" s="176"/>
      <c r="Q238" s="179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s="3" customFormat="1">
      <c r="A239" s="176"/>
      <c r="B239" s="176"/>
      <c r="C239" s="176"/>
      <c r="D239" s="176"/>
      <c r="E239" s="176"/>
      <c r="F239" s="176"/>
      <c r="G239" s="214"/>
      <c r="H239" s="176"/>
      <c r="I239" s="176"/>
      <c r="J239" s="176"/>
      <c r="K239" s="176"/>
      <c r="L239" s="176"/>
      <c r="M239" s="176"/>
      <c r="N239" s="176"/>
      <c r="O239" s="214"/>
      <c r="P239" s="176"/>
      <c r="Q239" s="179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s="3" customFormat="1">
      <c r="A240" s="176"/>
      <c r="B240" s="176"/>
      <c r="C240" s="176"/>
      <c r="D240" s="176"/>
      <c r="E240" s="176"/>
      <c r="F240" s="176"/>
      <c r="G240" s="214"/>
      <c r="H240" s="176"/>
      <c r="I240" s="176"/>
      <c r="J240" s="176"/>
      <c r="K240" s="176"/>
      <c r="L240" s="176"/>
      <c r="M240" s="176"/>
      <c r="N240" s="176"/>
      <c r="O240" s="214"/>
      <c r="P240" s="176"/>
      <c r="Q240" s="179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s="3" customFormat="1">
      <c r="A241" s="176"/>
      <c r="B241" s="176"/>
      <c r="C241" s="176"/>
      <c r="D241" s="176"/>
      <c r="E241" s="176"/>
      <c r="F241" s="176"/>
      <c r="G241" s="214"/>
      <c r="H241" s="176"/>
      <c r="I241" s="176"/>
      <c r="J241" s="176"/>
      <c r="K241" s="176"/>
      <c r="L241" s="176"/>
      <c r="M241" s="176"/>
      <c r="N241" s="176"/>
      <c r="O241" s="214"/>
      <c r="P241" s="176"/>
      <c r="Q241" s="179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s="3" customFormat="1">
      <c r="A242" s="176"/>
      <c r="B242" s="176"/>
      <c r="C242" s="176"/>
      <c r="D242" s="176"/>
      <c r="E242" s="176"/>
      <c r="F242" s="176"/>
      <c r="G242" s="214"/>
      <c r="H242" s="176"/>
      <c r="I242" s="176"/>
      <c r="J242" s="176"/>
      <c r="K242" s="176"/>
      <c r="L242" s="176"/>
      <c r="M242" s="176"/>
      <c r="N242" s="176"/>
      <c r="O242" s="214"/>
      <c r="P242" s="176"/>
      <c r="Q242" s="179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s="3" customFormat="1">
      <c r="A243" s="176"/>
      <c r="B243" s="176"/>
      <c r="C243" s="176"/>
      <c r="D243" s="176"/>
      <c r="E243" s="176"/>
      <c r="F243" s="176"/>
      <c r="G243" s="214"/>
      <c r="H243" s="176"/>
      <c r="I243" s="176"/>
      <c r="J243" s="176"/>
      <c r="K243" s="176"/>
      <c r="L243" s="176"/>
      <c r="M243" s="176"/>
      <c r="N243" s="176"/>
      <c r="O243" s="214"/>
      <c r="P243" s="176"/>
      <c r="Q243" s="179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s="3" customFormat="1">
      <c r="A244" s="176"/>
      <c r="B244" s="176"/>
      <c r="C244" s="176"/>
      <c r="D244" s="176"/>
      <c r="E244" s="176"/>
      <c r="F244" s="176"/>
      <c r="G244" s="214"/>
      <c r="H244" s="176"/>
      <c r="I244" s="176"/>
      <c r="J244" s="176"/>
      <c r="K244" s="176"/>
      <c r="L244" s="176"/>
      <c r="M244" s="176"/>
      <c r="N244" s="176"/>
      <c r="O244" s="214"/>
      <c r="P244" s="176"/>
      <c r="Q244" s="179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s="3" customFormat="1">
      <c r="A245" s="176"/>
      <c r="B245" s="176"/>
      <c r="C245" s="176"/>
      <c r="D245" s="176"/>
      <c r="E245" s="176"/>
      <c r="F245" s="176"/>
      <c r="G245" s="214"/>
      <c r="H245" s="176"/>
      <c r="I245" s="176"/>
      <c r="J245" s="176"/>
      <c r="K245" s="176"/>
      <c r="L245" s="176"/>
      <c r="M245" s="176"/>
      <c r="N245" s="176"/>
      <c r="O245" s="214"/>
      <c r="P245" s="176"/>
      <c r="Q245" s="179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s="3" customFormat="1">
      <c r="A246" s="176"/>
      <c r="B246" s="176"/>
      <c r="C246" s="176"/>
      <c r="D246" s="176"/>
      <c r="E246" s="176"/>
      <c r="F246" s="176"/>
      <c r="G246" s="214"/>
      <c r="H246" s="176"/>
      <c r="I246" s="176"/>
      <c r="J246" s="176"/>
      <c r="K246" s="176"/>
      <c r="L246" s="176"/>
      <c r="M246" s="176"/>
      <c r="N246" s="176"/>
      <c r="O246" s="214"/>
      <c r="P246" s="176"/>
      <c r="Q246" s="179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s="3" customFormat="1">
      <c r="A247" s="176"/>
      <c r="B247" s="176"/>
      <c r="C247" s="176"/>
      <c r="D247" s="176"/>
      <c r="E247" s="176"/>
      <c r="F247" s="176"/>
      <c r="G247" s="214"/>
      <c r="H247" s="176"/>
      <c r="I247" s="176"/>
      <c r="J247" s="176"/>
      <c r="K247" s="176"/>
      <c r="L247" s="176"/>
      <c r="M247" s="176"/>
      <c r="N247" s="176"/>
      <c r="O247" s="214"/>
      <c r="P247" s="176"/>
      <c r="Q247" s="179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s="3" customFormat="1">
      <c r="A248" s="176"/>
      <c r="B248" s="176"/>
      <c r="C248" s="176"/>
      <c r="D248" s="176"/>
      <c r="E248" s="176"/>
      <c r="F248" s="176"/>
      <c r="G248" s="214"/>
      <c r="H248" s="176"/>
      <c r="I248" s="176"/>
      <c r="J248" s="176"/>
      <c r="K248" s="176"/>
      <c r="L248" s="176"/>
      <c r="M248" s="176"/>
      <c r="N248" s="176"/>
      <c r="O248" s="214"/>
      <c r="P248" s="176"/>
      <c r="Q248" s="179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s="3" customFormat="1">
      <c r="A249" s="176"/>
      <c r="B249" s="176"/>
      <c r="C249" s="176"/>
      <c r="D249" s="176"/>
      <c r="E249" s="176"/>
      <c r="F249" s="176"/>
      <c r="G249" s="214"/>
      <c r="H249" s="176"/>
      <c r="I249" s="176"/>
      <c r="J249" s="176"/>
      <c r="K249" s="176"/>
      <c r="L249" s="176"/>
      <c r="M249" s="176"/>
      <c r="N249" s="176"/>
      <c r="O249" s="214"/>
      <c r="P249" s="176"/>
      <c r="Q249" s="179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s="3" customFormat="1">
      <c r="A250" s="176"/>
      <c r="B250" s="176"/>
      <c r="C250" s="176"/>
      <c r="D250" s="176"/>
      <c r="E250" s="176"/>
      <c r="F250" s="176"/>
      <c r="G250" s="214"/>
      <c r="H250" s="176"/>
      <c r="I250" s="176"/>
      <c r="J250" s="176"/>
      <c r="K250" s="176"/>
      <c r="L250" s="176"/>
      <c r="M250" s="176"/>
      <c r="N250" s="176"/>
      <c r="O250" s="214"/>
      <c r="P250" s="176"/>
      <c r="Q250" s="179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1.25" customHeight="1"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s="3" customFormat="1">
      <c r="A263" s="176"/>
      <c r="B263" s="176"/>
      <c r="C263" s="176"/>
      <c r="D263" s="176"/>
      <c r="E263" s="176"/>
      <c r="F263" s="176"/>
      <c r="G263" s="214"/>
      <c r="H263" s="176"/>
      <c r="I263" s="176"/>
      <c r="J263" s="176"/>
      <c r="K263" s="176"/>
      <c r="L263" s="176"/>
      <c r="M263" s="176"/>
      <c r="N263" s="176"/>
      <c r="O263" s="214"/>
      <c r="P263" s="176"/>
      <c r="Q263" s="179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8:45"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8:45"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8:45"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8:45"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8:45"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8:45"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8:45" ht="12.75" customHeight="1"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</sheetData>
  <sortState ref="I17:O35">
    <sortCondition sortBy="cellColor" ref="I28" dxfId="0"/>
  </sortState>
  <phoneticPr fontId="0" type="noConversion"/>
  <pageMargins left="0" right="0.15748031496062992" top="0" bottom="0" header="0" footer="0"/>
  <pageSetup paperSize="9" scale="65" fitToHeight="5" orientation="portrait" horizontalDpi="4294967293" r:id="rId1"/>
  <headerFooter alignWithMargins="0">
    <oddFooter>&amp;L&amp;D&amp;COpgemaakt door Frans de Haan&amp;R&amp;P</oddFooter>
  </headerFooter>
  <rowBreaks count="1" manualBreakCount="1"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P20" sqref="P20"/>
    </sheetView>
  </sheetViews>
  <sheetFormatPr defaultRowHeight="12.75"/>
  <cols>
    <col min="1" max="1" width="22.7109375" style="220" customWidth="1"/>
    <col min="2" max="2" width="8.7109375" style="220" customWidth="1"/>
    <col min="3" max="3" width="8.140625" style="220" customWidth="1"/>
    <col min="4" max="4" width="7.42578125" style="220" customWidth="1"/>
    <col min="5" max="5" width="7.140625" style="220" customWidth="1"/>
    <col min="6" max="6" width="10.7109375" style="223" customWidth="1"/>
    <col min="7" max="7" width="8.7109375" style="220" customWidth="1"/>
    <col min="8" max="8" width="7.42578125" style="220" customWidth="1"/>
    <col min="9" max="9" width="15.7109375" style="220" customWidth="1"/>
    <col min="10" max="10" width="20.85546875" style="220" customWidth="1"/>
    <col min="11" max="11" width="6.28515625" style="220" customWidth="1"/>
    <col min="12" max="12" width="7.42578125" style="220" customWidth="1"/>
  </cols>
  <sheetData>
    <row r="1" spans="1:13">
      <c r="A1" s="190" t="s">
        <v>40</v>
      </c>
      <c r="B1" s="195" t="s">
        <v>48</v>
      </c>
      <c r="C1" s="195" t="s">
        <v>41</v>
      </c>
      <c r="D1" s="195" t="s">
        <v>43</v>
      </c>
      <c r="E1" s="195" t="s">
        <v>42</v>
      </c>
      <c r="F1" s="222" t="s">
        <v>44</v>
      </c>
      <c r="G1" s="195" t="s">
        <v>49</v>
      </c>
      <c r="H1" s="219" t="s">
        <v>67</v>
      </c>
      <c r="I1" s="219" t="s">
        <v>69</v>
      </c>
      <c r="J1" s="219" t="s">
        <v>70</v>
      </c>
      <c r="K1" s="219" t="s">
        <v>45</v>
      </c>
      <c r="L1" s="219" t="s">
        <v>46</v>
      </c>
      <c r="M1" s="176"/>
    </row>
    <row r="2" spans="1:13">
      <c r="A2" s="198" t="s">
        <v>71</v>
      </c>
      <c r="B2" s="190">
        <v>138</v>
      </c>
      <c r="C2" s="190">
        <v>131</v>
      </c>
      <c r="D2" s="190">
        <v>294</v>
      </c>
      <c r="E2" s="190">
        <v>8</v>
      </c>
      <c r="F2" s="196">
        <v>0.94930000000000003</v>
      </c>
      <c r="G2" s="192">
        <v>0.44600000000000001</v>
      </c>
      <c r="H2" s="219">
        <v>23</v>
      </c>
      <c r="I2" s="219">
        <v>3.5</v>
      </c>
      <c r="J2" s="219">
        <v>1</v>
      </c>
      <c r="K2" s="219">
        <v>4.5</v>
      </c>
      <c r="L2" s="219">
        <v>1</v>
      </c>
      <c r="M2" s="176"/>
    </row>
    <row r="3" spans="1:13">
      <c r="A3" s="198" t="s">
        <v>77</v>
      </c>
      <c r="B3" s="190">
        <v>126</v>
      </c>
      <c r="C3" s="190">
        <v>117</v>
      </c>
      <c r="D3" s="190">
        <v>330</v>
      </c>
      <c r="E3" s="190">
        <v>6</v>
      </c>
      <c r="F3" s="196">
        <v>0.92859999999999998</v>
      </c>
      <c r="G3" s="192">
        <v>0.35499999999999998</v>
      </c>
      <c r="H3" s="219">
        <v>21</v>
      </c>
      <c r="I3" s="219">
        <v>9</v>
      </c>
      <c r="J3" s="219">
        <v>3</v>
      </c>
      <c r="K3" s="219">
        <v>12</v>
      </c>
      <c r="L3" s="219">
        <v>7</v>
      </c>
      <c r="M3" s="176"/>
    </row>
    <row r="4" spans="1:13">
      <c r="A4" s="198" t="s">
        <v>75</v>
      </c>
      <c r="B4" s="190">
        <v>138</v>
      </c>
      <c r="C4" s="190">
        <v>127</v>
      </c>
      <c r="D4" s="190">
        <v>326</v>
      </c>
      <c r="E4" s="190">
        <v>8</v>
      </c>
      <c r="F4" s="196">
        <v>0.92030000000000001</v>
      </c>
      <c r="G4" s="192">
        <v>0.39</v>
      </c>
      <c r="H4" s="219">
        <v>23</v>
      </c>
      <c r="I4" s="219">
        <v>3.5</v>
      </c>
      <c r="J4" s="219">
        <v>4</v>
      </c>
      <c r="K4" s="219">
        <v>7.5</v>
      </c>
      <c r="L4" s="219">
        <v>3</v>
      </c>
      <c r="M4" s="176"/>
    </row>
    <row r="5" spans="1:13">
      <c r="A5" s="198" t="s">
        <v>78</v>
      </c>
      <c r="B5" s="190">
        <v>108</v>
      </c>
      <c r="C5" s="190">
        <v>99</v>
      </c>
      <c r="D5" s="190">
        <v>341</v>
      </c>
      <c r="E5" s="190">
        <v>8</v>
      </c>
      <c r="F5" s="196">
        <v>0.91669999999999996</v>
      </c>
      <c r="G5" s="192">
        <v>0.28999999999999998</v>
      </c>
      <c r="H5" s="219">
        <v>18</v>
      </c>
      <c r="I5" s="219">
        <v>3.5</v>
      </c>
      <c r="J5" s="219">
        <v>5</v>
      </c>
      <c r="K5" s="219">
        <v>8.5</v>
      </c>
      <c r="L5" s="219">
        <v>4</v>
      </c>
      <c r="M5" s="176"/>
    </row>
    <row r="6" spans="1:13">
      <c r="A6" s="198" t="s">
        <v>68</v>
      </c>
      <c r="B6" s="190">
        <v>126</v>
      </c>
      <c r="C6" s="190">
        <v>115</v>
      </c>
      <c r="D6" s="190">
        <v>232</v>
      </c>
      <c r="E6" s="190">
        <v>10</v>
      </c>
      <c r="F6" s="196">
        <v>0.91269999999999996</v>
      </c>
      <c r="G6" s="192">
        <v>0.496</v>
      </c>
      <c r="H6" s="240">
        <v>26</v>
      </c>
      <c r="I6" s="219">
        <v>1</v>
      </c>
      <c r="J6" s="219">
        <v>6</v>
      </c>
      <c r="K6" s="219">
        <v>7</v>
      </c>
      <c r="L6" s="219">
        <v>2</v>
      </c>
      <c r="M6" s="176"/>
    </row>
    <row r="7" spans="1:13">
      <c r="A7" s="198" t="s">
        <v>81</v>
      </c>
      <c r="B7" s="190">
        <v>138</v>
      </c>
      <c r="C7" s="190">
        <v>124</v>
      </c>
      <c r="D7" s="190">
        <v>293</v>
      </c>
      <c r="E7" s="190">
        <v>5</v>
      </c>
      <c r="F7" s="196">
        <v>0.89859999999999995</v>
      </c>
      <c r="G7" s="192">
        <v>0.42299999999999999</v>
      </c>
      <c r="H7" s="219">
        <v>23</v>
      </c>
      <c r="I7" s="219">
        <v>12</v>
      </c>
      <c r="J7" s="219">
        <v>7</v>
      </c>
      <c r="K7" s="219">
        <v>19</v>
      </c>
      <c r="L7" s="219">
        <v>9</v>
      </c>
      <c r="M7" s="176"/>
    </row>
    <row r="8" spans="1:13">
      <c r="A8" s="198" t="s">
        <v>73</v>
      </c>
      <c r="B8" s="190">
        <v>204</v>
      </c>
      <c r="C8" s="190">
        <v>183</v>
      </c>
      <c r="D8" s="190">
        <v>282</v>
      </c>
      <c r="E8" s="190">
        <v>8</v>
      </c>
      <c r="F8" s="196">
        <v>0.89710000000000001</v>
      </c>
      <c r="G8" s="192">
        <v>0.64900000000000002</v>
      </c>
      <c r="H8" s="219">
        <v>34</v>
      </c>
      <c r="I8" s="219">
        <v>3.5</v>
      </c>
      <c r="J8" s="219">
        <v>8</v>
      </c>
      <c r="K8" s="219">
        <v>11.5</v>
      </c>
      <c r="L8" s="219">
        <v>6</v>
      </c>
      <c r="M8" s="176"/>
    </row>
    <row r="9" spans="1:13">
      <c r="A9" s="198" t="s">
        <v>86</v>
      </c>
      <c r="B9" s="190">
        <v>114</v>
      </c>
      <c r="C9" s="190">
        <v>101</v>
      </c>
      <c r="D9" s="190">
        <v>320</v>
      </c>
      <c r="E9" s="190">
        <v>7</v>
      </c>
      <c r="F9" s="196">
        <v>0.88600000000000001</v>
      </c>
      <c r="G9" s="192">
        <v>0.316</v>
      </c>
      <c r="H9" s="219">
        <v>19</v>
      </c>
      <c r="I9" s="219">
        <v>6</v>
      </c>
      <c r="J9" s="219">
        <v>9</v>
      </c>
      <c r="K9" s="219">
        <v>15</v>
      </c>
      <c r="L9" s="239">
        <v>8</v>
      </c>
      <c r="M9" s="176"/>
    </row>
    <row r="10" spans="1:13">
      <c r="M10" s="176"/>
    </row>
    <row r="11" spans="1:13">
      <c r="A11" s="198" t="s">
        <v>87</v>
      </c>
      <c r="B11" s="190"/>
      <c r="C11" s="190"/>
      <c r="D11" s="190"/>
      <c r="E11" s="190"/>
      <c r="F11" s="196"/>
      <c r="G11" s="192"/>
      <c r="H11" s="219"/>
      <c r="I11" s="219"/>
      <c r="J11" s="219"/>
      <c r="K11" s="219"/>
      <c r="L11" s="239"/>
      <c r="M11" s="176"/>
    </row>
    <row r="12" spans="1:13">
      <c r="A12" s="198"/>
      <c r="B12" s="190"/>
      <c r="C12" s="190"/>
      <c r="D12" s="190"/>
      <c r="E12" s="190"/>
      <c r="F12" s="196"/>
      <c r="G12" s="192"/>
      <c r="H12" s="219"/>
      <c r="I12" s="219"/>
      <c r="J12" s="219"/>
      <c r="K12" s="219"/>
      <c r="L12" s="239"/>
      <c r="M12" s="176"/>
    </row>
    <row r="13" spans="1:13">
      <c r="A13" s="198"/>
      <c r="B13" s="190"/>
      <c r="C13" s="190"/>
      <c r="D13" s="190"/>
      <c r="E13" s="190"/>
      <c r="F13" s="196"/>
      <c r="G13" s="192"/>
      <c r="H13" s="219"/>
      <c r="I13" s="219"/>
      <c r="J13" s="219"/>
      <c r="K13" s="219"/>
      <c r="L13" s="239"/>
      <c r="M13" s="176"/>
    </row>
    <row r="14" spans="1:13" s="215" customFormat="1">
      <c r="M14" s="272"/>
    </row>
    <row r="15" spans="1:13" s="215" customFormat="1">
      <c r="A15" s="198" t="s">
        <v>85</v>
      </c>
      <c r="B15" s="190">
        <v>130</v>
      </c>
      <c r="C15" s="190">
        <v>118</v>
      </c>
      <c r="D15" s="190">
        <v>250</v>
      </c>
      <c r="E15" s="190">
        <v>6</v>
      </c>
      <c r="F15" s="196">
        <v>0.85509999999999997</v>
      </c>
      <c r="G15" s="192">
        <v>0.47199999999999998</v>
      </c>
      <c r="H15" s="240">
        <v>26</v>
      </c>
      <c r="I15" s="219">
        <v>9</v>
      </c>
      <c r="J15" s="219">
        <v>10</v>
      </c>
      <c r="K15" s="219">
        <v>19</v>
      </c>
      <c r="L15" s="239">
        <v>10</v>
      </c>
      <c r="M15" s="272"/>
    </row>
    <row r="16" spans="1:13" s="215" customFormat="1">
      <c r="A16" s="198" t="s">
        <v>72</v>
      </c>
      <c r="B16" s="190">
        <v>108</v>
      </c>
      <c r="C16" s="190">
        <v>89</v>
      </c>
      <c r="D16" s="190">
        <v>311</v>
      </c>
      <c r="E16" s="190">
        <v>6</v>
      </c>
      <c r="F16" s="196">
        <v>0.82410000000000005</v>
      </c>
      <c r="G16" s="192">
        <v>0.28599999999999998</v>
      </c>
      <c r="H16" s="219">
        <v>18</v>
      </c>
      <c r="I16" s="219">
        <v>9</v>
      </c>
      <c r="J16" s="219">
        <v>11</v>
      </c>
      <c r="K16" s="219">
        <v>20</v>
      </c>
      <c r="L16" s="219">
        <v>11</v>
      </c>
      <c r="M16" s="272"/>
    </row>
    <row r="17" spans="1:13">
      <c r="A17" s="198" t="s">
        <v>79</v>
      </c>
      <c r="B17" s="190">
        <v>102</v>
      </c>
      <c r="C17" s="190">
        <v>73</v>
      </c>
      <c r="D17" s="190">
        <v>292</v>
      </c>
      <c r="E17" s="190">
        <v>6</v>
      </c>
      <c r="F17" s="196">
        <v>0.7157</v>
      </c>
      <c r="G17" s="192">
        <v>0.25</v>
      </c>
      <c r="H17" s="219">
        <v>17</v>
      </c>
      <c r="I17" s="219">
        <v>9</v>
      </c>
      <c r="J17" s="219">
        <v>15</v>
      </c>
      <c r="K17" s="219">
        <v>24</v>
      </c>
      <c r="L17" s="239">
        <v>12</v>
      </c>
      <c r="M17" s="176"/>
    </row>
    <row r="18" spans="1:13" s="215" customFormat="1">
      <c r="A18" s="198" t="s">
        <v>83</v>
      </c>
      <c r="B18" s="190">
        <v>114</v>
      </c>
      <c r="C18" s="190">
        <v>93</v>
      </c>
      <c r="D18" s="190">
        <v>295</v>
      </c>
      <c r="E18" s="190">
        <v>4</v>
      </c>
      <c r="F18" s="196">
        <v>0.81579999999999997</v>
      </c>
      <c r="G18" s="192">
        <v>0.315</v>
      </c>
      <c r="H18" s="219">
        <v>19</v>
      </c>
      <c r="I18" s="219">
        <v>13.5</v>
      </c>
      <c r="J18" s="219">
        <v>12</v>
      </c>
      <c r="K18" s="219">
        <v>25.5</v>
      </c>
      <c r="L18" s="239">
        <v>13</v>
      </c>
      <c r="M18" s="272"/>
    </row>
    <row r="19" spans="1:13" s="215" customFormat="1">
      <c r="A19" s="198" t="s">
        <v>84</v>
      </c>
      <c r="B19" s="190">
        <v>126</v>
      </c>
      <c r="C19" s="190">
        <v>102</v>
      </c>
      <c r="D19" s="190">
        <v>277</v>
      </c>
      <c r="E19" s="190">
        <v>4</v>
      </c>
      <c r="F19" s="196">
        <v>0.8095</v>
      </c>
      <c r="G19" s="192">
        <v>0.36799999999999999</v>
      </c>
      <c r="H19" s="219">
        <v>21</v>
      </c>
      <c r="I19" s="219">
        <v>13.5</v>
      </c>
      <c r="J19" s="219">
        <v>13</v>
      </c>
      <c r="K19" s="219">
        <v>26.5</v>
      </c>
      <c r="L19" s="239">
        <v>14</v>
      </c>
      <c r="M19" s="272"/>
    </row>
    <row r="20" spans="1:13" s="215" customFormat="1">
      <c r="A20" s="198" t="s">
        <v>76</v>
      </c>
      <c r="B20" s="190">
        <v>108</v>
      </c>
      <c r="C20" s="190">
        <v>86</v>
      </c>
      <c r="D20" s="190">
        <v>341</v>
      </c>
      <c r="E20" s="190">
        <v>2</v>
      </c>
      <c r="F20" s="196">
        <v>0.79630000000000001</v>
      </c>
      <c r="G20" s="192">
        <v>0.252</v>
      </c>
      <c r="H20" s="219">
        <v>17</v>
      </c>
      <c r="I20" s="219">
        <v>15.5</v>
      </c>
      <c r="J20" s="219">
        <v>14</v>
      </c>
      <c r="K20" s="219">
        <v>29.5</v>
      </c>
      <c r="L20" s="239">
        <v>15</v>
      </c>
      <c r="M20" s="272"/>
    </row>
    <row r="21" spans="1:13" s="215" customFormat="1">
      <c r="A21" s="198" t="s">
        <v>74</v>
      </c>
      <c r="B21" s="190">
        <v>96</v>
      </c>
      <c r="C21" s="190">
        <v>61</v>
      </c>
      <c r="D21" s="190">
        <v>305</v>
      </c>
      <c r="E21" s="190">
        <v>2</v>
      </c>
      <c r="F21" s="196">
        <v>0.63539999999999996</v>
      </c>
      <c r="G21" s="192">
        <v>0.2</v>
      </c>
      <c r="H21" s="219">
        <v>15</v>
      </c>
      <c r="I21" s="219">
        <v>15.5</v>
      </c>
      <c r="J21" s="219">
        <v>16</v>
      </c>
      <c r="K21" s="219">
        <v>31.5</v>
      </c>
      <c r="L21" s="239">
        <v>16</v>
      </c>
      <c r="M21" s="272"/>
    </row>
    <row r="22" spans="1:13" s="232" customFormat="1">
      <c r="A22" s="219"/>
      <c r="B22" s="219"/>
      <c r="C22" s="219"/>
      <c r="D22" s="219"/>
      <c r="E22" s="219"/>
      <c r="F22" s="238"/>
      <c r="G22" s="219"/>
      <c r="H22" s="219"/>
      <c r="I22" s="219"/>
      <c r="J22" s="219"/>
      <c r="K22" s="219"/>
      <c r="L22" s="219"/>
      <c r="M22" s="272"/>
    </row>
    <row r="23" spans="1:13" s="233" customFormat="1">
      <c r="A23" s="198" t="s">
        <v>80</v>
      </c>
      <c r="B23" s="190">
        <v>114</v>
      </c>
      <c r="C23" s="190">
        <v>106</v>
      </c>
      <c r="D23" s="190">
        <v>323</v>
      </c>
      <c r="E23" s="190">
        <v>6</v>
      </c>
      <c r="F23" s="196">
        <v>0.92979999999999996</v>
      </c>
      <c r="G23" s="192">
        <v>0.32800000000000001</v>
      </c>
      <c r="H23" s="219">
        <v>19</v>
      </c>
      <c r="I23" s="219">
        <v>9</v>
      </c>
      <c r="J23" s="219">
        <v>2</v>
      </c>
      <c r="K23" s="219">
        <v>11</v>
      </c>
      <c r="L23" s="219">
        <v>5</v>
      </c>
      <c r="M23" s="272"/>
    </row>
    <row r="24" spans="1:13" s="242" customFormat="1">
      <c r="A24" s="219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72"/>
    </row>
    <row r="25" spans="1:13" s="242" customFormat="1">
      <c r="A25" s="267"/>
      <c r="B25" s="268"/>
      <c r="C25" s="268"/>
      <c r="D25" s="268"/>
      <c r="E25" s="268"/>
      <c r="F25" s="269"/>
      <c r="G25" s="270"/>
      <c r="H25" s="271"/>
      <c r="I25" s="271"/>
      <c r="J25" s="271"/>
      <c r="K25" s="271"/>
      <c r="L25" s="271"/>
    </row>
    <row r="26" spans="1:13" s="242" customFormat="1">
      <c r="A26" s="193"/>
      <c r="B26" s="190"/>
      <c r="C26" s="190"/>
      <c r="D26" s="190"/>
      <c r="E26" s="190"/>
      <c r="F26" s="196"/>
      <c r="G26" s="192"/>
      <c r="H26" s="219"/>
      <c r="I26" s="219"/>
      <c r="J26" s="219"/>
      <c r="K26" s="219"/>
      <c r="L26" s="219"/>
    </row>
    <row r="27" spans="1:13" s="242" customFormat="1">
      <c r="A27" s="221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</row>
    <row r="28" spans="1:13" s="215" customFormat="1">
      <c r="A28" s="190"/>
      <c r="B28" s="190"/>
      <c r="C28" s="190"/>
      <c r="D28" s="190"/>
      <c r="E28" s="190"/>
      <c r="F28" s="196"/>
      <c r="G28" s="192"/>
      <c r="H28" s="219"/>
      <c r="I28" s="219"/>
      <c r="J28" s="219"/>
      <c r="K28" s="219"/>
      <c r="L28" s="239"/>
    </row>
    <row r="29" spans="1:13" s="215" customFormat="1">
      <c r="A29" s="193"/>
      <c r="B29" s="190"/>
      <c r="C29" s="190"/>
      <c r="D29" s="190"/>
      <c r="E29" s="190"/>
      <c r="F29" s="196"/>
      <c r="G29" s="192"/>
      <c r="H29" s="219"/>
      <c r="I29" s="219"/>
      <c r="J29" s="219"/>
      <c r="K29" s="219"/>
      <c r="L29" s="219"/>
    </row>
    <row r="30" spans="1:13" s="215" customFormat="1">
      <c r="A30" s="190"/>
      <c r="B30" s="190"/>
      <c r="C30" s="190"/>
      <c r="D30" s="190"/>
      <c r="E30" s="190"/>
      <c r="F30" s="196"/>
      <c r="G30" s="192"/>
      <c r="H30" s="219"/>
      <c r="I30" s="219"/>
      <c r="J30" s="219"/>
      <c r="K30" s="219"/>
      <c r="L30" s="219"/>
    </row>
    <row r="31" spans="1:13" s="215" customFormat="1">
      <c r="A31" s="190"/>
      <c r="B31" s="190"/>
      <c r="C31" s="190"/>
      <c r="D31" s="190"/>
      <c r="E31" s="190"/>
      <c r="F31" s="196"/>
      <c r="G31" s="192"/>
      <c r="H31" s="219"/>
      <c r="I31" s="219"/>
      <c r="J31" s="219"/>
      <c r="K31" s="219"/>
      <c r="L31" s="219"/>
    </row>
    <row r="32" spans="1:13" s="215" customFormat="1">
      <c r="A32" s="190"/>
      <c r="B32" s="190"/>
      <c r="C32" s="190"/>
      <c r="D32" s="190"/>
      <c r="E32" s="190"/>
      <c r="F32" s="196"/>
      <c r="G32" s="192"/>
      <c r="H32" s="219"/>
      <c r="I32" s="219"/>
      <c r="J32" s="219"/>
      <c r="K32" s="219"/>
      <c r="L32" s="219"/>
    </row>
    <row r="33" spans="1:12" s="215" customFormat="1">
      <c r="A33" s="190"/>
      <c r="B33" s="190"/>
      <c r="C33" s="190"/>
      <c r="D33" s="190"/>
      <c r="E33" s="190"/>
      <c r="F33" s="196"/>
      <c r="G33" s="192"/>
      <c r="H33" s="219"/>
      <c r="I33" s="219"/>
      <c r="J33" s="219"/>
      <c r="K33" s="219"/>
      <c r="L33" s="219"/>
    </row>
    <row r="34" spans="1:12" s="215" customFormat="1">
      <c r="A34" s="190"/>
      <c r="B34" s="190"/>
      <c r="C34" s="190"/>
      <c r="D34" s="190"/>
      <c r="E34" s="190"/>
      <c r="F34" s="196"/>
      <c r="G34" s="192"/>
      <c r="H34" s="219"/>
      <c r="I34" s="219"/>
      <c r="J34" s="219"/>
      <c r="K34" s="219"/>
      <c r="L34" s="219"/>
    </row>
    <row r="35" spans="1:12" s="215" customFormat="1">
      <c r="A35" s="190"/>
      <c r="B35" s="190"/>
      <c r="C35" s="190"/>
      <c r="D35" s="190"/>
      <c r="E35" s="190"/>
      <c r="F35" s="196"/>
      <c r="G35" s="192"/>
      <c r="H35" s="219"/>
      <c r="I35" s="219"/>
      <c r="J35" s="219"/>
      <c r="K35" s="219"/>
      <c r="L35" s="219"/>
    </row>
    <row r="36" spans="1:12" s="215" customFormat="1">
      <c r="A36" s="241"/>
      <c r="J36" s="241"/>
      <c r="K36" s="241"/>
      <c r="L36" s="220"/>
    </row>
    <row r="38" spans="1:12">
      <c r="A38" s="225"/>
      <c r="B38" s="225"/>
      <c r="C38" s="225"/>
      <c r="D38" s="225"/>
      <c r="E38" s="225"/>
      <c r="F38" s="230"/>
      <c r="G38" s="231"/>
      <c r="H38" s="221"/>
      <c r="I38" s="221"/>
      <c r="J38" s="221"/>
      <c r="K38" s="221"/>
    </row>
    <row r="39" spans="1:12">
      <c r="A39" s="225"/>
      <c r="B39" s="225"/>
      <c r="C39" s="225"/>
      <c r="D39" s="225"/>
      <c r="E39" s="225"/>
      <c r="F39" s="230"/>
      <c r="G39" s="231"/>
      <c r="H39" s="221"/>
      <c r="I39" s="221"/>
      <c r="J39" s="221"/>
      <c r="K39" s="221"/>
    </row>
    <row r="40" spans="1:12">
      <c r="A40" s="225"/>
      <c r="B40" s="225"/>
      <c r="C40" s="225"/>
      <c r="D40" s="225"/>
      <c r="E40" s="225"/>
      <c r="F40" s="230"/>
      <c r="G40" s="231"/>
      <c r="H40" s="221"/>
      <c r="I40" s="221"/>
      <c r="J40" s="221"/>
      <c r="K40" s="221"/>
    </row>
    <row r="41" spans="1:12">
      <c r="A41" s="221"/>
      <c r="B41" s="221"/>
      <c r="C41" s="221"/>
      <c r="D41" s="221"/>
      <c r="E41" s="221"/>
      <c r="F41" s="224"/>
      <c r="G41" s="221"/>
      <c r="H41" s="221"/>
      <c r="I41" s="221"/>
      <c r="J41" s="221"/>
      <c r="K41" s="221"/>
    </row>
    <row r="42" spans="1:12">
      <c r="A42" s="221"/>
      <c r="B42" s="221"/>
      <c r="C42" s="221"/>
      <c r="D42" s="221"/>
      <c r="E42" s="221"/>
      <c r="F42" s="224"/>
      <c r="G42" s="221"/>
      <c r="H42" s="221"/>
      <c r="I42" s="221"/>
      <c r="J42" s="221"/>
      <c r="K42" s="221"/>
    </row>
    <row r="43" spans="1:12">
      <c r="A43" s="225"/>
      <c r="B43" s="226"/>
      <c r="C43" s="226"/>
      <c r="D43" s="226"/>
      <c r="E43" s="226"/>
      <c r="F43" s="227"/>
      <c r="G43" s="226"/>
      <c r="H43" s="221"/>
      <c r="I43" s="221"/>
      <c r="J43" s="221"/>
      <c r="K43" s="221"/>
    </row>
    <row r="44" spans="1:12">
      <c r="A44" s="225"/>
      <c r="B44" s="226"/>
      <c r="C44" s="226"/>
      <c r="D44" s="226"/>
      <c r="E44" s="226"/>
      <c r="F44" s="227"/>
      <c r="G44" s="226"/>
      <c r="H44" s="221"/>
      <c r="I44" s="221"/>
      <c r="J44" s="221"/>
      <c r="K44" s="221"/>
    </row>
    <row r="45" spans="1:12">
      <c r="A45" s="225"/>
      <c r="B45" s="226"/>
      <c r="C45" s="226"/>
      <c r="D45" s="226"/>
      <c r="E45" s="226"/>
      <c r="F45" s="228"/>
      <c r="G45" s="229"/>
      <c r="H45" s="221"/>
      <c r="I45" s="221"/>
      <c r="J45" s="221"/>
      <c r="K45" s="22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A6" sqref="A6:G6"/>
    </sheetView>
  </sheetViews>
  <sheetFormatPr defaultRowHeight="12.75"/>
  <cols>
    <col min="1" max="1" width="15.7109375" customWidth="1"/>
    <col min="2" max="2" width="3.7109375" customWidth="1"/>
    <col min="3" max="3" width="9.42578125" customWidth="1"/>
    <col min="5" max="5" width="9.7109375" customWidth="1"/>
    <col min="6" max="6" width="8.85546875" customWidth="1"/>
    <col min="7" max="7" width="9.85546875" customWidth="1"/>
    <col min="8" max="8" width="10.28515625" customWidth="1"/>
    <col min="9" max="9" width="9" customWidth="1"/>
    <col min="10" max="10" width="7.42578125" customWidth="1"/>
    <col min="11" max="11" width="8" customWidth="1"/>
    <col min="12" max="12" width="7" customWidth="1"/>
    <col min="13" max="13" width="6.85546875" customWidth="1"/>
    <col min="14" max="14" width="1" customWidth="1"/>
    <col min="15" max="16" width="10" customWidth="1"/>
    <col min="17" max="17" width="10.28515625" customWidth="1"/>
    <col min="18" max="18" width="1" customWidth="1"/>
    <col min="19" max="22" width="10.28515625" customWidth="1"/>
    <col min="23" max="23" width="11" style="1" customWidth="1"/>
    <col min="24" max="24" width="8.28515625" customWidth="1"/>
  </cols>
  <sheetData>
    <row r="1" spans="1:23" s="30" customFormat="1" ht="23.25">
      <c r="A1" s="12" t="s">
        <v>38</v>
      </c>
      <c r="B1" s="12"/>
      <c r="C1" s="12"/>
      <c r="D1" s="27"/>
      <c r="E1" s="28"/>
      <c r="F1" s="28"/>
      <c r="G1" s="27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8"/>
    </row>
    <row r="2" spans="1:23" ht="13.5" thickBot="1"/>
    <row r="3" spans="1:23" ht="13.5" thickBot="1">
      <c r="A3" s="1"/>
      <c r="B3" s="1"/>
      <c r="C3" s="1"/>
      <c r="D3" s="24" t="s">
        <v>37</v>
      </c>
      <c r="E3" s="25"/>
      <c r="F3" s="25"/>
      <c r="G3" s="25"/>
      <c r="H3" s="25"/>
      <c r="I3" s="26"/>
      <c r="J3" s="50"/>
      <c r="K3" s="3"/>
      <c r="L3" s="3"/>
      <c r="M3" s="1"/>
      <c r="N3" s="1"/>
      <c r="O3" s="41" t="s">
        <v>33</v>
      </c>
      <c r="P3" s="42"/>
      <c r="Q3" s="43"/>
      <c r="R3" s="33"/>
      <c r="S3" s="44" t="s">
        <v>34</v>
      </c>
      <c r="T3" s="45"/>
      <c r="U3" s="45"/>
      <c r="V3" s="46"/>
      <c r="W3" s="143" t="s">
        <v>36</v>
      </c>
    </row>
    <row r="4" spans="1:23">
      <c r="A4" s="18"/>
      <c r="B4" s="34"/>
      <c r="C4" s="22" t="s">
        <v>28</v>
      </c>
      <c r="D4" s="4" t="s">
        <v>29</v>
      </c>
      <c r="E4" s="23" t="s">
        <v>22</v>
      </c>
      <c r="F4" s="4" t="s">
        <v>30</v>
      </c>
      <c r="G4" s="23" t="s">
        <v>14</v>
      </c>
      <c r="H4" s="4" t="s">
        <v>7</v>
      </c>
      <c r="I4" s="23" t="s">
        <v>31</v>
      </c>
      <c r="J4" s="51" t="s">
        <v>23</v>
      </c>
      <c r="K4" s="6" t="s">
        <v>23</v>
      </c>
      <c r="L4" s="22" t="s">
        <v>23</v>
      </c>
      <c r="M4" s="22" t="s">
        <v>24</v>
      </c>
      <c r="N4" s="67"/>
      <c r="O4" s="18" t="s">
        <v>22</v>
      </c>
      <c r="P4" s="22" t="s">
        <v>22</v>
      </c>
      <c r="Q4" s="19" t="s">
        <v>22</v>
      </c>
      <c r="R4" s="47"/>
      <c r="S4" s="19" t="s">
        <v>22</v>
      </c>
      <c r="T4" s="22" t="s">
        <v>22</v>
      </c>
      <c r="U4" s="34" t="s">
        <v>22</v>
      </c>
      <c r="V4" s="34" t="s">
        <v>35</v>
      </c>
      <c r="W4" s="37" t="s">
        <v>27</v>
      </c>
    </row>
    <row r="5" spans="1:23">
      <c r="A5" s="107" t="s">
        <v>32</v>
      </c>
      <c r="B5" s="108"/>
      <c r="C5" s="23" t="s">
        <v>25</v>
      </c>
      <c r="D5" s="52" t="s">
        <v>25</v>
      </c>
      <c r="E5" s="109" t="s">
        <v>17</v>
      </c>
      <c r="F5" s="52" t="s">
        <v>18</v>
      </c>
      <c r="G5" s="76" t="s">
        <v>19</v>
      </c>
      <c r="H5" s="110" t="s">
        <v>6</v>
      </c>
      <c r="I5" s="76"/>
      <c r="J5" s="111" t="s">
        <v>11</v>
      </c>
      <c r="K5" s="76" t="s">
        <v>20</v>
      </c>
      <c r="L5" s="76" t="s">
        <v>15</v>
      </c>
      <c r="M5" s="76" t="s">
        <v>21</v>
      </c>
      <c r="N5" s="112"/>
      <c r="O5" s="111" t="s">
        <v>16</v>
      </c>
      <c r="P5" s="76" t="s">
        <v>17</v>
      </c>
      <c r="Q5" s="110" t="s">
        <v>18</v>
      </c>
      <c r="R5" s="48"/>
      <c r="S5" s="110" t="s">
        <v>16</v>
      </c>
      <c r="T5" s="76" t="s">
        <v>17</v>
      </c>
      <c r="U5" s="113" t="s">
        <v>18</v>
      </c>
      <c r="V5" s="113" t="s">
        <v>8</v>
      </c>
      <c r="W5" s="114" t="s">
        <v>16</v>
      </c>
    </row>
    <row r="6" spans="1:23">
      <c r="A6" s="82"/>
      <c r="B6" s="83"/>
      <c r="C6" s="84">
        <v>0</v>
      </c>
      <c r="D6" s="80">
        <f t="shared" ref="D6:D29" si="0">C6*6</f>
        <v>0</v>
      </c>
      <c r="E6" s="78">
        <v>0</v>
      </c>
      <c r="F6" s="79">
        <v>0</v>
      </c>
      <c r="G6" s="80">
        <v>0</v>
      </c>
      <c r="H6" s="85" t="e">
        <f t="shared" ref="H6:H29" si="1">E6/D6</f>
        <v>#DIV/0!</v>
      </c>
      <c r="I6" s="86" t="e">
        <f t="shared" ref="I6:I29" si="2">E6/F6</f>
        <v>#DIV/0!</v>
      </c>
      <c r="J6" s="87">
        <v>0</v>
      </c>
      <c r="K6" s="87">
        <v>0</v>
      </c>
      <c r="L6" s="80">
        <v>0</v>
      </c>
      <c r="M6" s="79">
        <v>0</v>
      </c>
      <c r="N6" s="93"/>
      <c r="O6" s="88">
        <v>0</v>
      </c>
      <c r="P6" s="78">
        <v>0</v>
      </c>
      <c r="Q6" s="79">
        <v>0</v>
      </c>
      <c r="R6" s="115"/>
      <c r="S6" s="78">
        <f t="shared" ref="S6:S29" si="3">D6+O6</f>
        <v>0</v>
      </c>
      <c r="T6" s="79">
        <f t="shared" ref="T6:T29" si="4">E6+P6</f>
        <v>0</v>
      </c>
      <c r="U6" s="80">
        <f t="shared" ref="U6:U29" si="5">F6+Q6</f>
        <v>0</v>
      </c>
      <c r="V6" s="81" t="e">
        <f t="shared" ref="V6:V29" si="6">T6/U6</f>
        <v>#DIV/0!</v>
      </c>
      <c r="W6" s="80">
        <v>0</v>
      </c>
    </row>
    <row r="7" spans="1:23">
      <c r="A7" s="82"/>
      <c r="B7" s="83"/>
      <c r="C7" s="84">
        <v>0</v>
      </c>
      <c r="D7" s="80">
        <f t="shared" si="0"/>
        <v>0</v>
      </c>
      <c r="E7" s="78">
        <v>0</v>
      </c>
      <c r="F7" s="79">
        <v>0</v>
      </c>
      <c r="G7" s="80">
        <v>0</v>
      </c>
      <c r="H7" s="85" t="e">
        <f t="shared" si="1"/>
        <v>#DIV/0!</v>
      </c>
      <c r="I7" s="86" t="e">
        <f t="shared" si="2"/>
        <v>#DIV/0!</v>
      </c>
      <c r="J7" s="87">
        <v>0</v>
      </c>
      <c r="K7" s="87">
        <v>0</v>
      </c>
      <c r="L7" s="80">
        <f t="shared" ref="L7:L29" si="7">J7+K7</f>
        <v>0</v>
      </c>
      <c r="M7" s="79">
        <v>0</v>
      </c>
      <c r="N7" s="68"/>
      <c r="O7" s="88">
        <v>0</v>
      </c>
      <c r="P7" s="78">
        <v>0</v>
      </c>
      <c r="Q7" s="79">
        <v>0</v>
      </c>
      <c r="R7" s="77"/>
      <c r="S7" s="78">
        <f t="shared" si="3"/>
        <v>0</v>
      </c>
      <c r="T7" s="79">
        <f t="shared" si="4"/>
        <v>0</v>
      </c>
      <c r="U7" s="80">
        <f t="shared" si="5"/>
        <v>0</v>
      </c>
      <c r="V7" s="81" t="e">
        <f t="shared" si="6"/>
        <v>#DIV/0!</v>
      </c>
      <c r="W7" s="89">
        <v>0</v>
      </c>
    </row>
    <row r="8" spans="1:23">
      <c r="A8" s="82"/>
      <c r="B8" s="83"/>
      <c r="C8" s="84">
        <v>0</v>
      </c>
      <c r="D8" s="80">
        <f t="shared" si="0"/>
        <v>0</v>
      </c>
      <c r="E8" s="78">
        <v>0</v>
      </c>
      <c r="F8" s="79">
        <v>0</v>
      </c>
      <c r="G8" s="80">
        <v>0</v>
      </c>
      <c r="H8" s="85" t="e">
        <f t="shared" si="1"/>
        <v>#DIV/0!</v>
      </c>
      <c r="I8" s="86" t="e">
        <f t="shared" si="2"/>
        <v>#DIV/0!</v>
      </c>
      <c r="J8" s="87">
        <v>0</v>
      </c>
      <c r="K8" s="87">
        <v>0</v>
      </c>
      <c r="L8" s="80">
        <f t="shared" si="7"/>
        <v>0</v>
      </c>
      <c r="M8" s="79">
        <v>0</v>
      </c>
      <c r="N8" s="68"/>
      <c r="O8" s="88">
        <v>0</v>
      </c>
      <c r="P8" s="78">
        <v>0</v>
      </c>
      <c r="Q8" s="79">
        <v>0</v>
      </c>
      <c r="R8" s="77"/>
      <c r="S8" s="78">
        <f t="shared" si="3"/>
        <v>0</v>
      </c>
      <c r="T8" s="79">
        <f t="shared" si="4"/>
        <v>0</v>
      </c>
      <c r="U8" s="80">
        <f t="shared" si="5"/>
        <v>0</v>
      </c>
      <c r="V8" s="81" t="e">
        <f t="shared" si="6"/>
        <v>#DIV/0!</v>
      </c>
      <c r="W8" s="80">
        <v>0</v>
      </c>
    </row>
    <row r="9" spans="1:23">
      <c r="A9" s="90"/>
      <c r="B9" s="91"/>
      <c r="C9" s="92">
        <v>0</v>
      </c>
      <c r="D9" s="80">
        <f t="shared" si="0"/>
        <v>0</v>
      </c>
      <c r="E9" s="78">
        <v>0</v>
      </c>
      <c r="F9" s="79">
        <v>0</v>
      </c>
      <c r="G9" s="80">
        <v>0</v>
      </c>
      <c r="H9" s="85" t="e">
        <f t="shared" si="1"/>
        <v>#DIV/0!</v>
      </c>
      <c r="I9" s="86" t="e">
        <f t="shared" si="2"/>
        <v>#DIV/0!</v>
      </c>
      <c r="J9" s="87">
        <v>0</v>
      </c>
      <c r="K9" s="87">
        <v>0</v>
      </c>
      <c r="L9" s="80">
        <f t="shared" si="7"/>
        <v>0</v>
      </c>
      <c r="M9" s="79">
        <v>0</v>
      </c>
      <c r="N9" s="93"/>
      <c r="O9" s="88">
        <v>0</v>
      </c>
      <c r="P9" s="78">
        <v>0</v>
      </c>
      <c r="Q9" s="79">
        <v>0</v>
      </c>
      <c r="R9" s="77"/>
      <c r="S9" s="78">
        <f t="shared" si="3"/>
        <v>0</v>
      </c>
      <c r="T9" s="79">
        <f t="shared" si="4"/>
        <v>0</v>
      </c>
      <c r="U9" s="80">
        <f t="shared" si="5"/>
        <v>0</v>
      </c>
      <c r="V9" s="81" t="e">
        <f t="shared" si="6"/>
        <v>#DIV/0!</v>
      </c>
      <c r="W9" s="80">
        <v>0</v>
      </c>
    </row>
    <row r="10" spans="1:23">
      <c r="A10" s="82"/>
      <c r="B10" s="83"/>
      <c r="C10" s="84">
        <v>0</v>
      </c>
      <c r="D10" s="80">
        <f t="shared" si="0"/>
        <v>0</v>
      </c>
      <c r="E10" s="78">
        <v>0</v>
      </c>
      <c r="F10" s="79">
        <v>0</v>
      </c>
      <c r="G10" s="80">
        <v>0</v>
      </c>
      <c r="H10" s="85" t="e">
        <f t="shared" si="1"/>
        <v>#DIV/0!</v>
      </c>
      <c r="I10" s="86" t="e">
        <f t="shared" si="2"/>
        <v>#DIV/0!</v>
      </c>
      <c r="J10" s="87">
        <v>0</v>
      </c>
      <c r="K10" s="87">
        <v>0</v>
      </c>
      <c r="L10" s="80">
        <f t="shared" si="7"/>
        <v>0</v>
      </c>
      <c r="M10" s="79">
        <v>0</v>
      </c>
      <c r="N10" s="68"/>
      <c r="O10" s="88">
        <v>0</v>
      </c>
      <c r="P10" s="78">
        <v>0</v>
      </c>
      <c r="Q10" s="79">
        <v>0</v>
      </c>
      <c r="R10" s="77"/>
      <c r="S10" s="78">
        <f t="shared" si="3"/>
        <v>0</v>
      </c>
      <c r="T10" s="79">
        <f t="shared" si="4"/>
        <v>0</v>
      </c>
      <c r="U10" s="80">
        <f t="shared" si="5"/>
        <v>0</v>
      </c>
      <c r="V10" s="81" t="e">
        <f t="shared" si="6"/>
        <v>#DIV/0!</v>
      </c>
      <c r="W10" s="80">
        <v>0</v>
      </c>
    </row>
    <row r="11" spans="1:23">
      <c r="A11" s="90"/>
      <c r="B11" s="91"/>
      <c r="C11" s="84">
        <v>0</v>
      </c>
      <c r="D11" s="80">
        <f t="shared" si="0"/>
        <v>0</v>
      </c>
      <c r="E11" s="78">
        <v>0</v>
      </c>
      <c r="F11" s="79">
        <v>0</v>
      </c>
      <c r="G11" s="80">
        <v>0</v>
      </c>
      <c r="H11" s="85" t="e">
        <f t="shared" si="1"/>
        <v>#DIV/0!</v>
      </c>
      <c r="I11" s="86" t="e">
        <f t="shared" si="2"/>
        <v>#DIV/0!</v>
      </c>
      <c r="J11" s="87">
        <v>0</v>
      </c>
      <c r="K11" s="87">
        <v>0</v>
      </c>
      <c r="L11" s="80">
        <f t="shared" si="7"/>
        <v>0</v>
      </c>
      <c r="M11" s="79">
        <v>0</v>
      </c>
      <c r="N11" s="68"/>
      <c r="O11" s="88">
        <v>0</v>
      </c>
      <c r="P11" s="78">
        <v>0</v>
      </c>
      <c r="Q11" s="79">
        <v>0</v>
      </c>
      <c r="R11" s="77"/>
      <c r="S11" s="78">
        <f t="shared" si="3"/>
        <v>0</v>
      </c>
      <c r="T11" s="79">
        <f t="shared" si="4"/>
        <v>0</v>
      </c>
      <c r="U11" s="80">
        <f t="shared" si="5"/>
        <v>0</v>
      </c>
      <c r="V11" s="81" t="e">
        <f t="shared" si="6"/>
        <v>#DIV/0!</v>
      </c>
      <c r="W11" s="80">
        <v>0</v>
      </c>
    </row>
    <row r="12" spans="1:23">
      <c r="A12" s="163"/>
      <c r="B12" s="164"/>
      <c r="C12" s="165">
        <v>0</v>
      </c>
      <c r="D12" s="166">
        <f t="shared" si="0"/>
        <v>0</v>
      </c>
      <c r="E12" s="167">
        <v>0</v>
      </c>
      <c r="F12" s="168">
        <v>0</v>
      </c>
      <c r="G12" s="166">
        <v>0</v>
      </c>
      <c r="H12" s="169" t="e">
        <f t="shared" si="1"/>
        <v>#DIV/0!</v>
      </c>
      <c r="I12" s="170" t="e">
        <f t="shared" si="2"/>
        <v>#DIV/0!</v>
      </c>
      <c r="J12" s="171">
        <v>0</v>
      </c>
      <c r="K12" s="171">
        <v>0</v>
      </c>
      <c r="L12" s="166">
        <f t="shared" si="7"/>
        <v>0</v>
      </c>
      <c r="M12" s="168">
        <v>0</v>
      </c>
      <c r="N12" s="172"/>
      <c r="O12" s="173">
        <v>0</v>
      </c>
      <c r="P12" s="167">
        <v>0</v>
      </c>
      <c r="Q12" s="168">
        <v>0</v>
      </c>
      <c r="R12" s="77"/>
      <c r="S12" s="167">
        <f t="shared" si="3"/>
        <v>0</v>
      </c>
      <c r="T12" s="168">
        <f t="shared" si="4"/>
        <v>0</v>
      </c>
      <c r="U12" s="166">
        <f t="shared" si="5"/>
        <v>0</v>
      </c>
      <c r="V12" s="174" t="e">
        <f t="shared" si="6"/>
        <v>#DIV/0!</v>
      </c>
      <c r="W12" s="166">
        <v>0</v>
      </c>
    </row>
    <row r="13" spans="1:23" ht="13.5" thickBot="1">
      <c r="A13" s="116"/>
      <c r="B13" s="117"/>
      <c r="C13" s="118">
        <v>0</v>
      </c>
      <c r="D13" s="119">
        <f t="shared" si="0"/>
        <v>0</v>
      </c>
      <c r="E13" s="120">
        <v>0</v>
      </c>
      <c r="F13" s="121">
        <v>0</v>
      </c>
      <c r="G13" s="119">
        <v>0</v>
      </c>
      <c r="H13" s="122" t="e">
        <f t="shared" si="1"/>
        <v>#DIV/0!</v>
      </c>
      <c r="I13" s="123" t="e">
        <f t="shared" si="2"/>
        <v>#DIV/0!</v>
      </c>
      <c r="J13" s="124">
        <v>0</v>
      </c>
      <c r="K13" s="124">
        <v>0</v>
      </c>
      <c r="L13" s="119">
        <f t="shared" si="7"/>
        <v>0</v>
      </c>
      <c r="M13" s="121">
        <v>0</v>
      </c>
      <c r="N13" s="70"/>
      <c r="O13" s="125">
        <v>0</v>
      </c>
      <c r="P13" s="120">
        <v>0</v>
      </c>
      <c r="Q13" s="121">
        <v>0</v>
      </c>
      <c r="R13" s="175"/>
      <c r="S13" s="120">
        <f t="shared" si="3"/>
        <v>0</v>
      </c>
      <c r="T13" s="121">
        <f t="shared" si="4"/>
        <v>0</v>
      </c>
      <c r="U13" s="119">
        <f t="shared" si="5"/>
        <v>0</v>
      </c>
      <c r="V13" s="126" t="e">
        <f t="shared" si="6"/>
        <v>#DIV/0!</v>
      </c>
      <c r="W13" s="119">
        <v>0</v>
      </c>
    </row>
    <row r="14" spans="1:23">
      <c r="A14" s="145"/>
      <c r="B14" s="147"/>
      <c r="C14" s="149">
        <v>0</v>
      </c>
      <c r="D14" s="151">
        <f t="shared" si="0"/>
        <v>0</v>
      </c>
      <c r="E14" s="152">
        <v>0</v>
      </c>
      <c r="F14" s="153">
        <v>0</v>
      </c>
      <c r="G14" s="154">
        <v>0</v>
      </c>
      <c r="H14" s="155" t="e">
        <f t="shared" si="1"/>
        <v>#DIV/0!</v>
      </c>
      <c r="I14" s="156" t="e">
        <f t="shared" si="2"/>
        <v>#DIV/0!</v>
      </c>
      <c r="J14" s="157">
        <v>0</v>
      </c>
      <c r="K14" s="157">
        <v>0</v>
      </c>
      <c r="L14" s="151">
        <f t="shared" si="7"/>
        <v>0</v>
      </c>
      <c r="M14" s="153">
        <v>0</v>
      </c>
      <c r="N14" s="158"/>
      <c r="O14" s="159">
        <v>0</v>
      </c>
      <c r="P14" s="152">
        <v>0</v>
      </c>
      <c r="Q14" s="153">
        <v>0</v>
      </c>
      <c r="R14" s="105"/>
      <c r="S14" s="152">
        <f t="shared" si="3"/>
        <v>0</v>
      </c>
      <c r="T14" s="153">
        <f t="shared" si="4"/>
        <v>0</v>
      </c>
      <c r="U14" s="151">
        <f t="shared" si="5"/>
        <v>0</v>
      </c>
      <c r="V14" s="160" t="e">
        <f t="shared" si="6"/>
        <v>#DIV/0!</v>
      </c>
      <c r="W14" s="151">
        <v>0</v>
      </c>
    </row>
    <row r="15" spans="1:23">
      <c r="A15" s="94"/>
      <c r="B15" s="95"/>
      <c r="C15" s="96">
        <v>0</v>
      </c>
      <c r="D15" s="97">
        <f t="shared" si="0"/>
        <v>0</v>
      </c>
      <c r="E15" s="98">
        <v>0</v>
      </c>
      <c r="F15" s="99">
        <v>0</v>
      </c>
      <c r="G15" s="97">
        <v>0</v>
      </c>
      <c r="H15" s="100" t="e">
        <f t="shared" si="1"/>
        <v>#DIV/0!</v>
      </c>
      <c r="I15" s="101" t="e">
        <f t="shared" si="2"/>
        <v>#DIV/0!</v>
      </c>
      <c r="J15" s="102">
        <v>0</v>
      </c>
      <c r="K15" s="102">
        <v>0</v>
      </c>
      <c r="L15" s="97">
        <f t="shared" si="7"/>
        <v>0</v>
      </c>
      <c r="M15" s="99">
        <v>0</v>
      </c>
      <c r="N15" s="103"/>
      <c r="O15" s="104">
        <v>0</v>
      </c>
      <c r="P15" s="98">
        <v>0</v>
      </c>
      <c r="Q15" s="99">
        <v>0</v>
      </c>
      <c r="R15" s="105"/>
      <c r="S15" s="98">
        <f t="shared" si="3"/>
        <v>0</v>
      </c>
      <c r="T15" s="99">
        <f t="shared" si="4"/>
        <v>0</v>
      </c>
      <c r="U15" s="97">
        <f t="shared" si="5"/>
        <v>0</v>
      </c>
      <c r="V15" s="106" t="e">
        <f t="shared" si="6"/>
        <v>#DIV/0!</v>
      </c>
      <c r="W15" s="97">
        <v>0</v>
      </c>
    </row>
    <row r="16" spans="1:23" ht="13.5" thickBot="1">
      <c r="A16" s="129"/>
      <c r="B16" s="130"/>
      <c r="C16" s="131">
        <v>0</v>
      </c>
      <c r="D16" s="132">
        <f t="shared" si="0"/>
        <v>0</v>
      </c>
      <c r="E16" s="133">
        <v>0</v>
      </c>
      <c r="F16" s="134">
        <v>0</v>
      </c>
      <c r="G16" s="132">
        <v>0</v>
      </c>
      <c r="H16" s="135" t="e">
        <f t="shared" si="1"/>
        <v>#DIV/0!</v>
      </c>
      <c r="I16" s="136" t="e">
        <f t="shared" si="2"/>
        <v>#DIV/0!</v>
      </c>
      <c r="J16" s="137">
        <v>0</v>
      </c>
      <c r="K16" s="137">
        <v>0</v>
      </c>
      <c r="L16" s="132">
        <f t="shared" si="7"/>
        <v>0</v>
      </c>
      <c r="M16" s="134">
        <v>0</v>
      </c>
      <c r="N16" s="138"/>
      <c r="O16" s="139">
        <v>0</v>
      </c>
      <c r="P16" s="133">
        <v>0</v>
      </c>
      <c r="Q16" s="134">
        <v>0</v>
      </c>
      <c r="R16" s="140"/>
      <c r="S16" s="133">
        <f t="shared" si="3"/>
        <v>0</v>
      </c>
      <c r="T16" s="134">
        <f t="shared" si="4"/>
        <v>0</v>
      </c>
      <c r="U16" s="132">
        <f t="shared" si="5"/>
        <v>0</v>
      </c>
      <c r="V16" s="141" t="e">
        <f t="shared" si="6"/>
        <v>#DIV/0!</v>
      </c>
      <c r="W16" s="132">
        <v>0</v>
      </c>
    </row>
    <row r="17" spans="1:23">
      <c r="A17" s="146"/>
      <c r="B17" s="148"/>
      <c r="C17" s="150">
        <v>0</v>
      </c>
      <c r="D17" s="8">
        <f t="shared" si="0"/>
        <v>0</v>
      </c>
      <c r="E17" s="10">
        <v>0</v>
      </c>
      <c r="F17" s="9">
        <v>0</v>
      </c>
      <c r="G17" s="8">
        <v>0</v>
      </c>
      <c r="H17" s="62" t="e">
        <f t="shared" si="1"/>
        <v>#DIV/0!</v>
      </c>
      <c r="I17" s="63" t="e">
        <f t="shared" si="2"/>
        <v>#DIV/0!</v>
      </c>
      <c r="J17" s="144">
        <v>0</v>
      </c>
      <c r="K17" s="64">
        <v>0</v>
      </c>
      <c r="L17" s="8">
        <f t="shared" si="7"/>
        <v>0</v>
      </c>
      <c r="M17" s="9">
        <v>0</v>
      </c>
      <c r="N17" s="75"/>
      <c r="O17" s="127">
        <v>0</v>
      </c>
      <c r="P17" s="10">
        <v>0</v>
      </c>
      <c r="Q17" s="9">
        <v>0</v>
      </c>
      <c r="R17" s="49"/>
      <c r="S17" s="10">
        <f t="shared" si="3"/>
        <v>0</v>
      </c>
      <c r="T17" s="9">
        <f t="shared" si="4"/>
        <v>0</v>
      </c>
      <c r="U17" s="8">
        <f t="shared" si="5"/>
        <v>0</v>
      </c>
      <c r="V17" s="128" t="e">
        <f t="shared" si="6"/>
        <v>#DIV/0!</v>
      </c>
      <c r="W17" s="8"/>
    </row>
    <row r="18" spans="1:23">
      <c r="A18" s="57"/>
      <c r="B18" s="58"/>
      <c r="C18" s="55">
        <v>0</v>
      </c>
      <c r="D18" s="7">
        <f t="shared" si="0"/>
        <v>0</v>
      </c>
      <c r="E18" s="11">
        <v>0</v>
      </c>
      <c r="F18" s="5">
        <v>0</v>
      </c>
      <c r="G18" s="7">
        <v>0</v>
      </c>
      <c r="H18" s="56" t="e">
        <f t="shared" si="1"/>
        <v>#DIV/0!</v>
      </c>
      <c r="I18" s="21" t="e">
        <f t="shared" si="2"/>
        <v>#DIV/0!</v>
      </c>
      <c r="J18" s="13">
        <v>0</v>
      </c>
      <c r="K18" s="13">
        <v>0</v>
      </c>
      <c r="L18" s="7">
        <f t="shared" si="7"/>
        <v>0</v>
      </c>
      <c r="M18" s="5">
        <v>0</v>
      </c>
      <c r="N18" s="68"/>
      <c r="O18" s="14">
        <v>0</v>
      </c>
      <c r="P18" s="11">
        <v>0</v>
      </c>
      <c r="Q18" s="5">
        <v>0</v>
      </c>
      <c r="R18" s="49"/>
      <c r="S18" s="11">
        <f t="shared" si="3"/>
        <v>0</v>
      </c>
      <c r="T18" s="5">
        <f t="shared" si="4"/>
        <v>0</v>
      </c>
      <c r="U18" s="7">
        <f t="shared" si="5"/>
        <v>0</v>
      </c>
      <c r="V18" s="39" t="e">
        <f t="shared" si="6"/>
        <v>#DIV/0!</v>
      </c>
      <c r="W18" s="7"/>
    </row>
    <row r="19" spans="1:23">
      <c r="A19" s="57"/>
      <c r="B19" s="58"/>
      <c r="C19" s="161">
        <v>0</v>
      </c>
      <c r="D19" s="7">
        <f t="shared" si="0"/>
        <v>0</v>
      </c>
      <c r="E19" s="11">
        <v>0</v>
      </c>
      <c r="F19" s="5">
        <v>0</v>
      </c>
      <c r="G19" s="7">
        <v>0</v>
      </c>
      <c r="H19" s="56" t="e">
        <f t="shared" si="1"/>
        <v>#DIV/0!</v>
      </c>
      <c r="I19" s="21" t="e">
        <f t="shared" si="2"/>
        <v>#DIV/0!</v>
      </c>
      <c r="J19" s="13">
        <v>0</v>
      </c>
      <c r="K19" s="13">
        <v>0</v>
      </c>
      <c r="L19" s="7">
        <f t="shared" si="7"/>
        <v>0</v>
      </c>
      <c r="M19" s="5">
        <v>0</v>
      </c>
      <c r="N19" s="162"/>
      <c r="O19" s="14">
        <v>0</v>
      </c>
      <c r="P19" s="11">
        <v>0</v>
      </c>
      <c r="Q19" s="5">
        <v>0</v>
      </c>
      <c r="R19" s="49"/>
      <c r="S19" s="11">
        <f t="shared" si="3"/>
        <v>0</v>
      </c>
      <c r="T19" s="5">
        <f t="shared" si="4"/>
        <v>0</v>
      </c>
      <c r="U19" s="7">
        <f t="shared" si="5"/>
        <v>0</v>
      </c>
      <c r="V19" s="39" t="e">
        <f t="shared" si="6"/>
        <v>#DIV/0!</v>
      </c>
      <c r="W19" s="7"/>
    </row>
    <row r="20" spans="1:23">
      <c r="A20" s="57"/>
      <c r="B20" s="58"/>
      <c r="C20" s="55">
        <v>0</v>
      </c>
      <c r="D20" s="7">
        <f t="shared" si="0"/>
        <v>0</v>
      </c>
      <c r="E20" s="11">
        <v>0</v>
      </c>
      <c r="F20" s="5">
        <v>0</v>
      </c>
      <c r="G20" s="7">
        <v>0</v>
      </c>
      <c r="H20" s="56" t="e">
        <f t="shared" si="1"/>
        <v>#DIV/0!</v>
      </c>
      <c r="I20" s="21" t="e">
        <f t="shared" si="2"/>
        <v>#DIV/0!</v>
      </c>
      <c r="J20" s="87">
        <v>0</v>
      </c>
      <c r="K20" s="13">
        <v>0</v>
      </c>
      <c r="L20" s="7">
        <f t="shared" si="7"/>
        <v>0</v>
      </c>
      <c r="M20" s="11">
        <v>0</v>
      </c>
      <c r="N20" s="69"/>
      <c r="O20" s="14">
        <v>0</v>
      </c>
      <c r="P20" s="11">
        <v>0</v>
      </c>
      <c r="Q20" s="5">
        <v>0</v>
      </c>
      <c r="R20" s="49"/>
      <c r="S20" s="11">
        <f t="shared" si="3"/>
        <v>0</v>
      </c>
      <c r="T20" s="5">
        <f t="shared" si="4"/>
        <v>0</v>
      </c>
      <c r="U20" s="7">
        <f t="shared" si="5"/>
        <v>0</v>
      </c>
      <c r="V20" s="39" t="e">
        <f t="shared" si="6"/>
        <v>#DIV/0!</v>
      </c>
      <c r="W20" s="7"/>
    </row>
    <row r="21" spans="1:23">
      <c r="A21" s="57"/>
      <c r="B21" s="58"/>
      <c r="C21" s="61">
        <v>0</v>
      </c>
      <c r="D21" s="8">
        <f t="shared" si="0"/>
        <v>0</v>
      </c>
      <c r="E21" s="10">
        <v>0</v>
      </c>
      <c r="F21" s="9">
        <v>0</v>
      </c>
      <c r="G21" s="8">
        <v>0</v>
      </c>
      <c r="H21" s="62" t="e">
        <f t="shared" si="1"/>
        <v>#DIV/0!</v>
      </c>
      <c r="I21" s="63" t="e">
        <f t="shared" si="2"/>
        <v>#DIV/0!</v>
      </c>
      <c r="J21" s="13">
        <v>0</v>
      </c>
      <c r="K21" s="64">
        <v>0</v>
      </c>
      <c r="L21" s="7">
        <f t="shared" si="7"/>
        <v>0</v>
      </c>
      <c r="M21" s="10">
        <v>0</v>
      </c>
      <c r="N21" s="68"/>
      <c r="O21" s="14">
        <v>0</v>
      </c>
      <c r="P21" s="10">
        <v>0</v>
      </c>
      <c r="Q21" s="9">
        <v>0</v>
      </c>
      <c r="R21" s="49"/>
      <c r="S21" s="11">
        <f t="shared" si="3"/>
        <v>0</v>
      </c>
      <c r="T21" s="5">
        <f t="shared" si="4"/>
        <v>0</v>
      </c>
      <c r="U21" s="7">
        <f t="shared" si="5"/>
        <v>0</v>
      </c>
      <c r="V21" s="39" t="e">
        <f t="shared" si="6"/>
        <v>#DIV/0!</v>
      </c>
      <c r="W21" s="7"/>
    </row>
    <row r="22" spans="1:23">
      <c r="A22" s="57"/>
      <c r="B22" s="58"/>
      <c r="C22" s="60">
        <v>0</v>
      </c>
      <c r="D22" s="7">
        <f t="shared" si="0"/>
        <v>0</v>
      </c>
      <c r="E22" s="11">
        <v>0</v>
      </c>
      <c r="F22" s="5">
        <v>0</v>
      </c>
      <c r="G22" s="7">
        <v>0</v>
      </c>
      <c r="H22" s="56" t="e">
        <f t="shared" si="1"/>
        <v>#DIV/0!</v>
      </c>
      <c r="I22" s="21" t="e">
        <f t="shared" si="2"/>
        <v>#DIV/0!</v>
      </c>
      <c r="J22" s="87">
        <v>0</v>
      </c>
      <c r="K22" s="13">
        <v>0</v>
      </c>
      <c r="L22" s="7">
        <f t="shared" si="7"/>
        <v>0</v>
      </c>
      <c r="M22" s="11">
        <v>0</v>
      </c>
      <c r="N22" s="69"/>
      <c r="O22" s="14">
        <v>0</v>
      </c>
      <c r="P22" s="11">
        <v>0</v>
      </c>
      <c r="Q22" s="5">
        <v>0</v>
      </c>
      <c r="R22" s="49"/>
      <c r="S22" s="11">
        <f t="shared" si="3"/>
        <v>0</v>
      </c>
      <c r="T22" s="5">
        <f t="shared" si="4"/>
        <v>0</v>
      </c>
      <c r="U22" s="7">
        <f t="shared" si="5"/>
        <v>0</v>
      </c>
      <c r="V22" s="39" t="e">
        <f t="shared" si="6"/>
        <v>#DIV/0!</v>
      </c>
      <c r="W22" s="7"/>
    </row>
    <row r="23" spans="1:23">
      <c r="A23" s="57"/>
      <c r="B23" s="59"/>
      <c r="C23" s="55">
        <v>0</v>
      </c>
      <c r="D23" s="7">
        <f t="shared" si="0"/>
        <v>0</v>
      </c>
      <c r="E23" s="11">
        <v>0</v>
      </c>
      <c r="F23" s="5">
        <v>0</v>
      </c>
      <c r="G23" s="7">
        <v>0</v>
      </c>
      <c r="H23" s="56" t="e">
        <f t="shared" si="1"/>
        <v>#DIV/0!</v>
      </c>
      <c r="I23" s="21" t="e">
        <f t="shared" si="2"/>
        <v>#DIV/0!</v>
      </c>
      <c r="J23" s="13">
        <v>0</v>
      </c>
      <c r="K23" s="13">
        <v>0</v>
      </c>
      <c r="L23" s="7">
        <f t="shared" si="7"/>
        <v>0</v>
      </c>
      <c r="M23" s="11">
        <v>0</v>
      </c>
      <c r="N23" s="68"/>
      <c r="O23" s="14">
        <v>0</v>
      </c>
      <c r="P23" s="11">
        <v>0</v>
      </c>
      <c r="Q23" s="5">
        <v>0</v>
      </c>
      <c r="R23" s="49"/>
      <c r="S23" s="11">
        <f t="shared" si="3"/>
        <v>0</v>
      </c>
      <c r="T23" s="5">
        <f t="shared" si="4"/>
        <v>0</v>
      </c>
      <c r="U23" s="7">
        <f t="shared" si="5"/>
        <v>0</v>
      </c>
      <c r="V23" s="39" t="e">
        <f t="shared" si="6"/>
        <v>#DIV/0!</v>
      </c>
      <c r="W23" s="7"/>
    </row>
    <row r="24" spans="1:23">
      <c r="A24" s="57"/>
      <c r="B24" s="58"/>
      <c r="C24" s="55">
        <v>0</v>
      </c>
      <c r="D24" s="7">
        <f t="shared" si="0"/>
        <v>0</v>
      </c>
      <c r="E24" s="11">
        <v>0</v>
      </c>
      <c r="F24" s="5">
        <v>0</v>
      </c>
      <c r="G24" s="7">
        <v>0</v>
      </c>
      <c r="H24" s="56" t="e">
        <f t="shared" si="1"/>
        <v>#DIV/0!</v>
      </c>
      <c r="I24" s="21" t="e">
        <f t="shared" si="2"/>
        <v>#DIV/0!</v>
      </c>
      <c r="J24" s="13">
        <v>0</v>
      </c>
      <c r="K24" s="13">
        <v>0</v>
      </c>
      <c r="L24" s="7">
        <f t="shared" si="7"/>
        <v>0</v>
      </c>
      <c r="M24" s="11">
        <v>0</v>
      </c>
      <c r="N24" s="75"/>
      <c r="O24" s="14">
        <v>0</v>
      </c>
      <c r="P24" s="11">
        <v>0</v>
      </c>
      <c r="Q24" s="5">
        <v>0</v>
      </c>
      <c r="R24" s="49"/>
      <c r="S24" s="11">
        <f t="shared" si="3"/>
        <v>0</v>
      </c>
      <c r="T24" s="5">
        <f t="shared" si="4"/>
        <v>0</v>
      </c>
      <c r="U24" s="7">
        <f t="shared" si="5"/>
        <v>0</v>
      </c>
      <c r="V24" s="39" t="e">
        <f t="shared" si="6"/>
        <v>#DIV/0!</v>
      </c>
      <c r="W24" s="8"/>
    </row>
    <row r="25" spans="1:23">
      <c r="A25" s="57"/>
      <c r="B25" s="58"/>
      <c r="C25" s="55">
        <v>0</v>
      </c>
      <c r="D25" s="7">
        <f t="shared" si="0"/>
        <v>0</v>
      </c>
      <c r="E25" s="11">
        <v>0</v>
      </c>
      <c r="F25" s="5">
        <v>0</v>
      </c>
      <c r="G25" s="7">
        <v>0</v>
      </c>
      <c r="H25" s="56" t="e">
        <f t="shared" si="1"/>
        <v>#DIV/0!</v>
      </c>
      <c r="I25" s="21" t="e">
        <f t="shared" si="2"/>
        <v>#DIV/0!</v>
      </c>
      <c r="J25" s="13">
        <v>0</v>
      </c>
      <c r="K25" s="13">
        <v>0</v>
      </c>
      <c r="L25" s="7">
        <f t="shared" si="7"/>
        <v>0</v>
      </c>
      <c r="M25" s="11">
        <v>0</v>
      </c>
      <c r="N25" s="68"/>
      <c r="O25" s="14">
        <v>0</v>
      </c>
      <c r="P25" s="11">
        <v>0</v>
      </c>
      <c r="Q25" s="5">
        <v>0</v>
      </c>
      <c r="R25" s="49"/>
      <c r="S25" s="11">
        <f t="shared" si="3"/>
        <v>0</v>
      </c>
      <c r="T25" s="5">
        <f t="shared" si="4"/>
        <v>0</v>
      </c>
      <c r="U25" s="7">
        <f t="shared" si="5"/>
        <v>0</v>
      </c>
      <c r="V25" s="39" t="e">
        <f t="shared" si="6"/>
        <v>#DIV/0!</v>
      </c>
      <c r="W25" s="7"/>
    </row>
    <row r="26" spans="1:23">
      <c r="A26" s="53"/>
      <c r="B26" s="54"/>
      <c r="C26" s="65">
        <v>0</v>
      </c>
      <c r="D26" s="7">
        <f t="shared" si="0"/>
        <v>0</v>
      </c>
      <c r="E26" s="11">
        <v>0</v>
      </c>
      <c r="F26" s="5">
        <v>0</v>
      </c>
      <c r="G26" s="7">
        <v>0</v>
      </c>
      <c r="H26" s="56" t="e">
        <f t="shared" si="1"/>
        <v>#DIV/0!</v>
      </c>
      <c r="I26" s="21" t="e">
        <f t="shared" si="2"/>
        <v>#DIV/0!</v>
      </c>
      <c r="J26" s="13">
        <v>0</v>
      </c>
      <c r="K26" s="13">
        <v>0</v>
      </c>
      <c r="L26" s="7">
        <f t="shared" si="7"/>
        <v>0</v>
      </c>
      <c r="M26" s="11">
        <v>0</v>
      </c>
      <c r="N26" s="69"/>
      <c r="O26" s="14">
        <v>0</v>
      </c>
      <c r="P26" s="11">
        <v>0</v>
      </c>
      <c r="Q26" s="5">
        <v>0</v>
      </c>
      <c r="R26" s="49"/>
      <c r="S26" s="11">
        <f t="shared" si="3"/>
        <v>0</v>
      </c>
      <c r="T26" s="5">
        <f t="shared" si="4"/>
        <v>0</v>
      </c>
      <c r="U26" s="7">
        <f t="shared" si="5"/>
        <v>0</v>
      </c>
      <c r="V26" s="39" t="e">
        <f t="shared" si="6"/>
        <v>#DIV/0!</v>
      </c>
      <c r="W26" s="7"/>
    </row>
    <row r="27" spans="1:23">
      <c r="A27" s="53"/>
      <c r="B27" s="54"/>
      <c r="C27" s="55">
        <v>0</v>
      </c>
      <c r="D27" s="7">
        <f t="shared" si="0"/>
        <v>0</v>
      </c>
      <c r="E27" s="11">
        <v>0</v>
      </c>
      <c r="F27" s="5">
        <v>0</v>
      </c>
      <c r="G27" s="7">
        <v>0</v>
      </c>
      <c r="H27" s="56" t="e">
        <f t="shared" si="1"/>
        <v>#DIV/0!</v>
      </c>
      <c r="I27" s="21" t="e">
        <f t="shared" si="2"/>
        <v>#DIV/0!</v>
      </c>
      <c r="J27" s="13">
        <v>0</v>
      </c>
      <c r="K27" s="13">
        <v>0</v>
      </c>
      <c r="L27" s="7">
        <f t="shared" si="7"/>
        <v>0</v>
      </c>
      <c r="M27" s="11">
        <v>0</v>
      </c>
      <c r="N27" s="68"/>
      <c r="O27" s="14">
        <v>0</v>
      </c>
      <c r="P27" s="11">
        <v>0</v>
      </c>
      <c r="Q27" s="5">
        <v>0</v>
      </c>
      <c r="R27" s="49"/>
      <c r="S27" s="11">
        <f t="shared" si="3"/>
        <v>0</v>
      </c>
      <c r="T27" s="5">
        <f t="shared" si="4"/>
        <v>0</v>
      </c>
      <c r="U27" s="7">
        <f t="shared" si="5"/>
        <v>0</v>
      </c>
      <c r="V27" s="39" t="e">
        <f t="shared" si="6"/>
        <v>#DIV/0!</v>
      </c>
      <c r="W27" s="7"/>
    </row>
    <row r="28" spans="1:23">
      <c r="A28" s="53"/>
      <c r="B28" s="54"/>
      <c r="C28" s="55">
        <v>0</v>
      </c>
      <c r="D28" s="7">
        <f t="shared" si="0"/>
        <v>0</v>
      </c>
      <c r="E28" s="11">
        <v>0</v>
      </c>
      <c r="F28" s="5">
        <v>0</v>
      </c>
      <c r="G28" s="20">
        <v>0</v>
      </c>
      <c r="H28" s="56" t="e">
        <f t="shared" si="1"/>
        <v>#DIV/0!</v>
      </c>
      <c r="I28" s="21" t="e">
        <f t="shared" si="2"/>
        <v>#DIV/0!</v>
      </c>
      <c r="J28" s="13">
        <v>0</v>
      </c>
      <c r="K28" s="13">
        <v>0</v>
      </c>
      <c r="L28" s="7">
        <f t="shared" si="7"/>
        <v>0</v>
      </c>
      <c r="M28" s="11">
        <v>0</v>
      </c>
      <c r="N28" s="68"/>
      <c r="O28" s="14">
        <v>0</v>
      </c>
      <c r="P28" s="11">
        <v>0</v>
      </c>
      <c r="Q28" s="5">
        <v>0</v>
      </c>
      <c r="R28" s="49"/>
      <c r="S28" s="11">
        <f t="shared" si="3"/>
        <v>0</v>
      </c>
      <c r="T28" s="5">
        <f t="shared" si="4"/>
        <v>0</v>
      </c>
      <c r="U28" s="7">
        <f t="shared" si="5"/>
        <v>0</v>
      </c>
      <c r="V28" s="39" t="e">
        <f t="shared" si="6"/>
        <v>#DIV/0!</v>
      </c>
      <c r="W28" s="7"/>
    </row>
    <row r="29" spans="1:23" ht="13.5" thickBot="1">
      <c r="A29" s="72"/>
      <c r="B29" s="73"/>
      <c r="C29" s="74">
        <v>0</v>
      </c>
      <c r="D29" s="17">
        <f t="shared" si="0"/>
        <v>0</v>
      </c>
      <c r="E29" s="35">
        <v>0</v>
      </c>
      <c r="F29" s="32">
        <v>0</v>
      </c>
      <c r="G29" s="17">
        <v>0</v>
      </c>
      <c r="H29" s="66" t="e">
        <f t="shared" si="1"/>
        <v>#DIV/0!</v>
      </c>
      <c r="I29" s="31" t="e">
        <f t="shared" si="2"/>
        <v>#DIV/0!</v>
      </c>
      <c r="J29" s="15">
        <v>0</v>
      </c>
      <c r="K29" s="15">
        <v>0</v>
      </c>
      <c r="L29" s="17">
        <f t="shared" si="7"/>
        <v>0</v>
      </c>
      <c r="M29" s="35">
        <v>0</v>
      </c>
      <c r="N29" s="70"/>
      <c r="O29" s="16">
        <v>0</v>
      </c>
      <c r="P29" s="35">
        <v>0</v>
      </c>
      <c r="Q29" s="32">
        <v>0</v>
      </c>
      <c r="R29" s="49"/>
      <c r="S29" s="11">
        <f t="shared" si="3"/>
        <v>0</v>
      </c>
      <c r="T29" s="5">
        <f t="shared" si="4"/>
        <v>0</v>
      </c>
      <c r="U29" s="7">
        <f t="shared" si="5"/>
        <v>0</v>
      </c>
      <c r="V29" s="40" t="e">
        <f t="shared" si="6"/>
        <v>#DIV/0!</v>
      </c>
      <c r="W29" s="17"/>
    </row>
    <row r="30" spans="1:23">
      <c r="A30" s="71"/>
    </row>
    <row r="31" spans="1:23">
      <c r="A31" s="142"/>
      <c r="B31" s="142"/>
      <c r="C31" s="142"/>
      <c r="D31" s="142"/>
      <c r="E31" s="142"/>
      <c r="F31" s="142"/>
      <c r="G31" s="142"/>
      <c r="R31" s="36"/>
      <c r="S31" s="36"/>
      <c r="T31" s="36"/>
      <c r="U31" s="36"/>
      <c r="V31" s="36"/>
      <c r="W31" s="36"/>
    </row>
    <row r="32" spans="1:23">
      <c r="R32" s="36"/>
      <c r="W32"/>
    </row>
    <row r="33" spans="1:2" ht="23.25">
      <c r="A33" s="30"/>
      <c r="B33" s="30"/>
    </row>
  </sheetData>
  <phoneticPr fontId="0" type="noConversion"/>
  <pageMargins left="0.19685039370078741" right="0.78740157480314965" top="0.98425196850393704" bottom="0.98425196850393704" header="0.51181102362204722" footer="0.51181102362204722"/>
  <pageSetup paperSize="9" scale="105" orientation="landscape" horizontalDpi="0" verticalDpi="0" r:id="rId1"/>
  <headerFooter alignWithMargins="0">
    <oddFooter>&amp;Copgemaakt door Frans de Haan&amp;R&amp;D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poules</vt:lpstr>
      <vt:lpstr>Blad1</vt:lpstr>
      <vt:lpstr>totaalresultaat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Valk</dc:creator>
  <cp:lastModifiedBy>Gebruiker</cp:lastModifiedBy>
  <cp:lastPrinted>2013-02-24T10:41:25Z</cp:lastPrinted>
  <dcterms:created xsi:type="dcterms:W3CDTF">2007-05-30T22:18:43Z</dcterms:created>
  <dcterms:modified xsi:type="dcterms:W3CDTF">2013-02-24T10:43:38Z</dcterms:modified>
</cp:coreProperties>
</file>