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el\Documents\Mijn websites\"/>
    </mc:Choice>
  </mc:AlternateContent>
  <bookViews>
    <workbookView xWindow="0" yWindow="0" windowWidth="21600" windowHeight="9735" activeTab="1"/>
  </bookViews>
  <sheets>
    <sheet name="poules" sheetId="1" r:id="rId1"/>
    <sheet name="totaalresultaat" sheetId="2" r:id="rId2"/>
  </sheets>
  <definedNames>
    <definedName name="_xlnm.Print_Area" localSheetId="0">poules!#REF!</definedName>
  </definedNames>
  <calcPr calcId="152511"/>
</workbook>
</file>

<file path=xl/calcChain.xml><?xml version="1.0" encoding="utf-8"?>
<calcChain xmlns="http://schemas.openxmlformats.org/spreadsheetml/2006/main">
  <c r="N45" i="2" l="1"/>
  <c r="J45" i="2"/>
  <c r="E45" i="2"/>
  <c r="I45" i="2"/>
  <c r="N39" i="2"/>
  <c r="J39" i="2"/>
  <c r="E39" i="2"/>
  <c r="I39" i="2"/>
  <c r="N22" i="2"/>
  <c r="J22" i="2"/>
  <c r="I22" i="2"/>
  <c r="N21" i="2"/>
  <c r="J21" i="2"/>
  <c r="E21" i="2"/>
  <c r="I21" i="2" s="1"/>
  <c r="N28" i="2"/>
  <c r="J28" i="2"/>
  <c r="E28" i="2"/>
  <c r="I28" i="2" s="1"/>
  <c r="N17" i="2"/>
  <c r="J17" i="2"/>
  <c r="E17" i="2"/>
  <c r="I17" i="2" s="1"/>
  <c r="N14" i="2"/>
  <c r="J14" i="2"/>
  <c r="E14" i="2"/>
  <c r="I14" i="2" s="1"/>
  <c r="N13" i="2"/>
  <c r="J13" i="2"/>
  <c r="E13" i="2"/>
  <c r="I13" i="2" s="1"/>
  <c r="N40" i="2"/>
  <c r="N24" i="2"/>
  <c r="J24" i="2"/>
  <c r="E24" i="2"/>
  <c r="I24" i="2"/>
  <c r="N46" i="2"/>
  <c r="J46" i="2"/>
  <c r="E46" i="2"/>
  <c r="I46" i="2"/>
  <c r="N44" i="2"/>
  <c r="J44" i="2"/>
  <c r="E44" i="2"/>
  <c r="I44" i="2"/>
  <c r="N43" i="2"/>
  <c r="J43" i="2"/>
  <c r="E43" i="2"/>
  <c r="I43" i="2"/>
  <c r="N42" i="2"/>
  <c r="J42" i="2"/>
  <c r="E42" i="2"/>
  <c r="I42" i="2"/>
  <c r="N41" i="2"/>
  <c r="J41" i="2"/>
  <c r="E41" i="2"/>
  <c r="I41" i="2"/>
  <c r="J40" i="2"/>
  <c r="I40" i="2"/>
  <c r="N38" i="2"/>
  <c r="J38" i="2"/>
  <c r="E38" i="2"/>
  <c r="I38" i="2"/>
  <c r="N37" i="2"/>
  <c r="J37" i="2"/>
  <c r="E37" i="2"/>
  <c r="I37" i="2"/>
  <c r="N36" i="2"/>
  <c r="J36" i="2"/>
  <c r="E36" i="2"/>
  <c r="I36" i="2"/>
  <c r="N35" i="2"/>
  <c r="J35" i="2"/>
  <c r="E35" i="2"/>
  <c r="I35" i="2"/>
  <c r="N34" i="2"/>
  <c r="J34" i="2"/>
  <c r="E34" i="2"/>
  <c r="I34" i="2"/>
  <c r="N33" i="2"/>
  <c r="J33" i="2"/>
  <c r="E33" i="2"/>
  <c r="I33" i="2"/>
  <c r="N32" i="2"/>
  <c r="J32" i="2"/>
  <c r="E32" i="2"/>
  <c r="I32" i="2"/>
  <c r="J31" i="2"/>
  <c r="I31" i="2"/>
  <c r="N30" i="2"/>
  <c r="J30" i="2"/>
  <c r="I30" i="2"/>
  <c r="N29" i="2"/>
  <c r="J29" i="2"/>
  <c r="E29" i="2"/>
  <c r="I29" i="2" s="1"/>
  <c r="N27" i="2"/>
  <c r="J27" i="2"/>
  <c r="E27" i="2"/>
  <c r="I27" i="2" s="1"/>
  <c r="N25" i="2"/>
  <c r="J25" i="2"/>
  <c r="E25" i="2"/>
  <c r="I25" i="2" s="1"/>
  <c r="N26" i="2"/>
  <c r="J26" i="2"/>
  <c r="E26" i="2"/>
  <c r="I26" i="2" s="1"/>
  <c r="N23" i="2"/>
  <c r="J23" i="2"/>
  <c r="E23" i="2"/>
  <c r="I23" i="2" s="1"/>
  <c r="N20" i="2"/>
  <c r="J20" i="2"/>
  <c r="E20" i="2"/>
  <c r="I20" i="2" s="1"/>
  <c r="N19" i="2"/>
  <c r="J19" i="2"/>
  <c r="E19" i="2"/>
  <c r="I19" i="2" s="1"/>
  <c r="N18" i="2"/>
  <c r="J18" i="2"/>
  <c r="E18" i="2"/>
  <c r="I18" i="2" s="1"/>
  <c r="N16" i="2"/>
  <c r="J16" i="2"/>
  <c r="E16" i="2"/>
  <c r="I16" i="2" s="1"/>
  <c r="N15" i="2"/>
  <c r="J15" i="2"/>
  <c r="I15" i="2"/>
  <c r="N12" i="2"/>
  <c r="J12" i="2"/>
  <c r="E12" i="2"/>
  <c r="I12" i="2"/>
  <c r="N11" i="2"/>
  <c r="J11" i="2"/>
  <c r="I11" i="2"/>
  <c r="N10" i="2"/>
  <c r="J10" i="2"/>
  <c r="E10" i="2"/>
  <c r="I10" i="2" s="1"/>
  <c r="N9" i="2"/>
  <c r="J9" i="2"/>
  <c r="E9" i="2"/>
  <c r="I9" i="2" s="1"/>
  <c r="N8" i="2"/>
  <c r="J8" i="2"/>
  <c r="E8" i="2"/>
  <c r="I8" i="2" s="1"/>
  <c r="N7" i="2"/>
  <c r="J7" i="2"/>
  <c r="E7" i="2"/>
  <c r="I7" i="2" s="1"/>
  <c r="N6" i="2"/>
  <c r="J6" i="2"/>
  <c r="I6" i="2"/>
  <c r="N5" i="2"/>
  <c r="J5" i="2"/>
  <c r="E5" i="2"/>
  <c r="I5" i="2"/>
  <c r="E48" i="2"/>
  <c r="I48" i="2"/>
  <c r="N48" i="2"/>
  <c r="J48" i="2"/>
  <c r="N47" i="2"/>
  <c r="J47" i="2"/>
  <c r="I47" i="2"/>
  <c r="C272" i="1"/>
  <c r="G272" i="1" s="1"/>
  <c r="K194" i="1"/>
  <c r="D171" i="1"/>
  <c r="E47" i="1"/>
  <c r="E14" i="1"/>
  <c r="D14" i="1"/>
  <c r="C14" i="1"/>
  <c r="G14" i="1"/>
  <c r="F34" i="1"/>
  <c r="E25" i="1"/>
  <c r="D47" i="1"/>
  <c r="J92" i="1"/>
  <c r="N54" i="2"/>
  <c r="J54" i="2"/>
  <c r="E54" i="2"/>
  <c r="I54" i="2"/>
  <c r="N42" i="1"/>
  <c r="N43" i="1"/>
  <c r="N44" i="1"/>
  <c r="N45" i="1"/>
  <c r="N46" i="1"/>
  <c r="N47" i="1" s="1"/>
  <c r="N41" i="1"/>
  <c r="N31" i="1"/>
  <c r="N32" i="1"/>
  <c r="N33" i="1"/>
  <c r="N34" i="1"/>
  <c r="N35" i="1"/>
  <c r="N30" i="1"/>
  <c r="N36" i="1" s="1"/>
  <c r="N20" i="1"/>
  <c r="N21" i="1"/>
  <c r="N22" i="1"/>
  <c r="N23" i="1"/>
  <c r="N24" i="1"/>
  <c r="N25" i="1" s="1"/>
  <c r="N19" i="1"/>
  <c r="N13" i="1"/>
  <c r="N9" i="1"/>
  <c r="N10" i="1"/>
  <c r="N11" i="1"/>
  <c r="N12" i="1"/>
  <c r="N8" i="1"/>
  <c r="N14" i="1" s="1"/>
  <c r="O42" i="1"/>
  <c r="O43" i="1"/>
  <c r="O44" i="1"/>
  <c r="O45" i="1"/>
  <c r="O46" i="1"/>
  <c r="O41" i="1"/>
  <c r="O31" i="1"/>
  <c r="O32" i="1"/>
  <c r="O33" i="1"/>
  <c r="O34" i="1"/>
  <c r="O35" i="1"/>
  <c r="O30" i="1"/>
  <c r="O20" i="1"/>
  <c r="O21" i="1"/>
  <c r="O22" i="1"/>
  <c r="O23" i="1"/>
  <c r="O24" i="1"/>
  <c r="O19" i="1"/>
  <c r="O9" i="1"/>
  <c r="O10" i="1"/>
  <c r="O11" i="1"/>
  <c r="O12" i="1"/>
  <c r="O13" i="1"/>
  <c r="O8" i="1"/>
  <c r="K272" i="1"/>
  <c r="L272" i="1"/>
  <c r="O272" i="1" s="1"/>
  <c r="N266" i="1"/>
  <c r="N272" i="1" s="1"/>
  <c r="M272" i="1"/>
  <c r="J272" i="1"/>
  <c r="D272" i="1"/>
  <c r="F266" i="1"/>
  <c r="F267" i="1"/>
  <c r="F268" i="1"/>
  <c r="F269" i="1"/>
  <c r="F272" i="1" s="1"/>
  <c r="F270" i="1"/>
  <c r="F271" i="1"/>
  <c r="E272" i="1"/>
  <c r="B272" i="1"/>
  <c r="O271" i="1"/>
  <c r="N271" i="1"/>
  <c r="G271" i="1"/>
  <c r="O270" i="1"/>
  <c r="N270" i="1"/>
  <c r="G270" i="1"/>
  <c r="O269" i="1"/>
  <c r="N269" i="1"/>
  <c r="G269" i="1"/>
  <c r="O268" i="1"/>
  <c r="N268" i="1"/>
  <c r="G268" i="1"/>
  <c r="O267" i="1"/>
  <c r="N267" i="1"/>
  <c r="G267" i="1"/>
  <c r="O266" i="1"/>
  <c r="G266" i="1"/>
  <c r="K261" i="1"/>
  <c r="O261" i="1" s="1"/>
  <c r="L261" i="1"/>
  <c r="N255" i="1"/>
  <c r="N261" i="1"/>
  <c r="M261" i="1"/>
  <c r="J261" i="1"/>
  <c r="C261" i="1"/>
  <c r="G261" i="1"/>
  <c r="D261" i="1"/>
  <c r="F255" i="1"/>
  <c r="F256" i="1"/>
  <c r="F257" i="1"/>
  <c r="F258" i="1"/>
  <c r="F261" i="1" s="1"/>
  <c r="F259" i="1"/>
  <c r="F260" i="1"/>
  <c r="E261" i="1"/>
  <c r="B261" i="1"/>
  <c r="O260" i="1"/>
  <c r="N260" i="1"/>
  <c r="G260" i="1"/>
  <c r="O259" i="1"/>
  <c r="N259" i="1"/>
  <c r="G259" i="1"/>
  <c r="O258" i="1"/>
  <c r="N258" i="1"/>
  <c r="G258" i="1"/>
  <c r="O257" i="1"/>
  <c r="N257" i="1"/>
  <c r="G257" i="1"/>
  <c r="O256" i="1"/>
  <c r="N256" i="1"/>
  <c r="G256" i="1"/>
  <c r="O255" i="1"/>
  <c r="G255" i="1"/>
  <c r="K250" i="1"/>
  <c r="O250" i="1" s="1"/>
  <c r="L250" i="1"/>
  <c r="N244" i="1"/>
  <c r="N250" i="1"/>
  <c r="M250" i="1"/>
  <c r="J250" i="1"/>
  <c r="C250" i="1"/>
  <c r="G250" i="1"/>
  <c r="D250" i="1"/>
  <c r="F244" i="1"/>
  <c r="F245" i="1"/>
  <c r="F246" i="1"/>
  <c r="F247" i="1"/>
  <c r="F250" i="1" s="1"/>
  <c r="F248" i="1"/>
  <c r="F249" i="1"/>
  <c r="E250" i="1"/>
  <c r="B250" i="1"/>
  <c r="O249" i="1"/>
  <c r="N249" i="1"/>
  <c r="G249" i="1"/>
  <c r="O248" i="1"/>
  <c r="N248" i="1"/>
  <c r="G248" i="1"/>
  <c r="O247" i="1"/>
  <c r="N247" i="1"/>
  <c r="G247" i="1"/>
  <c r="O246" i="1"/>
  <c r="N246" i="1"/>
  <c r="G246" i="1"/>
  <c r="O245" i="1"/>
  <c r="N245" i="1"/>
  <c r="G245" i="1"/>
  <c r="O244" i="1"/>
  <c r="G244" i="1"/>
  <c r="K239" i="1"/>
  <c r="O239" i="1" s="1"/>
  <c r="L239" i="1"/>
  <c r="N233" i="1"/>
  <c r="N239" i="1"/>
  <c r="M239" i="1"/>
  <c r="J239" i="1"/>
  <c r="C239" i="1"/>
  <c r="G239" i="1"/>
  <c r="D239" i="1"/>
  <c r="F233" i="1"/>
  <c r="F234" i="1"/>
  <c r="F239" i="1"/>
  <c r="F235" i="1"/>
  <c r="F236" i="1"/>
  <c r="F237" i="1"/>
  <c r="F238" i="1"/>
  <c r="E239" i="1"/>
  <c r="B239" i="1"/>
  <c r="O238" i="1"/>
  <c r="N238" i="1"/>
  <c r="G238" i="1"/>
  <c r="O237" i="1"/>
  <c r="N237" i="1"/>
  <c r="G237" i="1"/>
  <c r="O236" i="1"/>
  <c r="N236" i="1"/>
  <c r="G236" i="1"/>
  <c r="O235" i="1"/>
  <c r="N235" i="1"/>
  <c r="G235" i="1"/>
  <c r="O234" i="1"/>
  <c r="N234" i="1"/>
  <c r="G234" i="1"/>
  <c r="O233" i="1"/>
  <c r="G233" i="1"/>
  <c r="B47" i="1"/>
  <c r="C47" i="1"/>
  <c r="N99" i="1"/>
  <c r="N210" i="1"/>
  <c r="O210" i="1"/>
  <c r="N211" i="1"/>
  <c r="N216" i="1" s="1"/>
  <c r="O211" i="1"/>
  <c r="N212" i="1"/>
  <c r="O212" i="1"/>
  <c r="N213" i="1"/>
  <c r="O213" i="1"/>
  <c r="N214" i="1"/>
  <c r="O214" i="1"/>
  <c r="N215" i="1"/>
  <c r="O215" i="1"/>
  <c r="B115" i="1"/>
  <c r="D205" i="1"/>
  <c r="E205" i="1"/>
  <c r="D216" i="1"/>
  <c r="E216" i="1"/>
  <c r="E227" i="1"/>
  <c r="D227" i="1"/>
  <c r="L182" i="1"/>
  <c r="K182" i="1"/>
  <c r="J182" i="1"/>
  <c r="M171" i="1"/>
  <c r="L171" i="1"/>
  <c r="K171" i="1"/>
  <c r="O171" i="1" s="1"/>
  <c r="J171" i="1"/>
  <c r="K227" i="1"/>
  <c r="L227" i="1"/>
  <c r="O227" i="1" s="1"/>
  <c r="N221" i="1"/>
  <c r="N227" i="1" s="1"/>
  <c r="N222" i="1"/>
  <c r="N223" i="1"/>
  <c r="N224" i="1"/>
  <c r="N225" i="1"/>
  <c r="N226" i="1"/>
  <c r="J227" i="1"/>
  <c r="O226" i="1"/>
  <c r="O225" i="1"/>
  <c r="O224" i="1"/>
  <c r="O223" i="1"/>
  <c r="O222" i="1"/>
  <c r="O221" i="1"/>
  <c r="K216" i="1"/>
  <c r="L216" i="1"/>
  <c r="O216" i="1"/>
  <c r="M216" i="1"/>
  <c r="J216" i="1"/>
  <c r="K205" i="1"/>
  <c r="O205" i="1"/>
  <c r="L205" i="1"/>
  <c r="N199" i="1"/>
  <c r="N205" i="1" s="1"/>
  <c r="N200" i="1"/>
  <c r="N201" i="1"/>
  <c r="N202" i="1"/>
  <c r="N203" i="1"/>
  <c r="N204" i="1"/>
  <c r="M205" i="1"/>
  <c r="J205" i="1"/>
  <c r="O204" i="1"/>
  <c r="O203" i="1"/>
  <c r="O202" i="1"/>
  <c r="O201" i="1"/>
  <c r="O200" i="1"/>
  <c r="O199" i="1"/>
  <c r="L194" i="1"/>
  <c r="O194" i="1"/>
  <c r="N188" i="1"/>
  <c r="N189" i="1"/>
  <c r="N190" i="1"/>
  <c r="N194" i="1" s="1"/>
  <c r="N191" i="1"/>
  <c r="N192" i="1"/>
  <c r="N193" i="1"/>
  <c r="M194" i="1"/>
  <c r="J194" i="1"/>
  <c r="O193" i="1"/>
  <c r="O192" i="1"/>
  <c r="O191" i="1"/>
  <c r="O190" i="1"/>
  <c r="O189" i="1"/>
  <c r="O188" i="1"/>
  <c r="C227" i="1"/>
  <c r="G227" i="1" s="1"/>
  <c r="F221" i="1"/>
  <c r="F227" i="1" s="1"/>
  <c r="F222" i="1"/>
  <c r="F223" i="1"/>
  <c r="F224" i="1"/>
  <c r="F225" i="1"/>
  <c r="F226" i="1"/>
  <c r="B227" i="1"/>
  <c r="G226" i="1"/>
  <c r="G225" i="1"/>
  <c r="G224" i="1"/>
  <c r="G223" i="1"/>
  <c r="G222" i="1"/>
  <c r="G221" i="1"/>
  <c r="C216" i="1"/>
  <c r="G216" i="1" s="1"/>
  <c r="F210" i="1"/>
  <c r="F211" i="1"/>
  <c r="F212" i="1"/>
  <c r="F213" i="1"/>
  <c r="F214" i="1"/>
  <c r="F215" i="1"/>
  <c r="F216" i="1"/>
  <c r="B216" i="1"/>
  <c r="G215" i="1"/>
  <c r="G214" i="1"/>
  <c r="G213" i="1"/>
  <c r="G212" i="1"/>
  <c r="G211" i="1"/>
  <c r="G210" i="1"/>
  <c r="C205" i="1"/>
  <c r="G205" i="1" s="1"/>
  <c r="F199" i="1"/>
  <c r="F205" i="1" s="1"/>
  <c r="F200" i="1"/>
  <c r="F201" i="1"/>
  <c r="F202" i="1"/>
  <c r="F203" i="1"/>
  <c r="B205" i="1"/>
  <c r="G204" i="1"/>
  <c r="G203" i="1"/>
  <c r="G202" i="1"/>
  <c r="G201" i="1"/>
  <c r="G200" i="1"/>
  <c r="G199" i="1"/>
  <c r="C194" i="1"/>
  <c r="D194" i="1"/>
  <c r="G194" i="1" s="1"/>
  <c r="F188" i="1"/>
  <c r="F189" i="1"/>
  <c r="F190" i="1"/>
  <c r="F191" i="1"/>
  <c r="F192" i="1"/>
  <c r="F193" i="1"/>
  <c r="F194" i="1"/>
  <c r="B194" i="1"/>
  <c r="G193" i="1"/>
  <c r="G192" i="1"/>
  <c r="G191" i="1"/>
  <c r="G190" i="1"/>
  <c r="G189" i="1"/>
  <c r="G188" i="1"/>
  <c r="O182" i="1"/>
  <c r="N176" i="1"/>
  <c r="N177" i="1"/>
  <c r="N178" i="1"/>
  <c r="N182" i="1" s="1"/>
  <c r="N179" i="1"/>
  <c r="N180" i="1"/>
  <c r="N181" i="1"/>
  <c r="M182" i="1"/>
  <c r="O181" i="1"/>
  <c r="O180" i="1"/>
  <c r="O179" i="1"/>
  <c r="O178" i="1"/>
  <c r="O177" i="1"/>
  <c r="O176" i="1"/>
  <c r="N165" i="1"/>
  <c r="N166" i="1"/>
  <c r="N167" i="1"/>
  <c r="N171" i="1" s="1"/>
  <c r="N168" i="1"/>
  <c r="N169" i="1"/>
  <c r="N170" i="1"/>
  <c r="O170" i="1"/>
  <c r="O169" i="1"/>
  <c r="O168" i="1"/>
  <c r="O167" i="1"/>
  <c r="O166" i="1"/>
  <c r="O165" i="1"/>
  <c r="K160" i="1"/>
  <c r="O160" i="1" s="1"/>
  <c r="L160" i="1"/>
  <c r="N154" i="1"/>
  <c r="N155" i="1"/>
  <c r="N156" i="1"/>
  <c r="N157" i="1"/>
  <c r="N158" i="1"/>
  <c r="N160" i="1" s="1"/>
  <c r="N159" i="1"/>
  <c r="M160" i="1"/>
  <c r="J160" i="1"/>
  <c r="O159" i="1"/>
  <c r="O158" i="1"/>
  <c r="O157" i="1"/>
  <c r="O156" i="1"/>
  <c r="O155" i="1"/>
  <c r="O154" i="1"/>
  <c r="K149" i="1"/>
  <c r="O149" i="1" s="1"/>
  <c r="L149" i="1"/>
  <c r="N143" i="1"/>
  <c r="N144" i="1"/>
  <c r="N149" i="1" s="1"/>
  <c r="N145" i="1"/>
  <c r="N146" i="1"/>
  <c r="N147" i="1"/>
  <c r="N148" i="1"/>
  <c r="M149" i="1"/>
  <c r="J149" i="1"/>
  <c r="O148" i="1"/>
  <c r="O147" i="1"/>
  <c r="O146" i="1"/>
  <c r="O145" i="1"/>
  <c r="O144" i="1"/>
  <c r="O143" i="1"/>
  <c r="C182" i="1"/>
  <c r="G182" i="1" s="1"/>
  <c r="D182" i="1"/>
  <c r="F176" i="1"/>
  <c r="F177" i="1"/>
  <c r="F178" i="1"/>
  <c r="F182" i="1" s="1"/>
  <c r="F179" i="1"/>
  <c r="F180" i="1"/>
  <c r="F181" i="1"/>
  <c r="E182" i="1"/>
  <c r="B182" i="1"/>
  <c r="G181" i="1"/>
  <c r="G180" i="1"/>
  <c r="G179" i="1"/>
  <c r="G178" i="1"/>
  <c r="G177" i="1"/>
  <c r="G176" i="1"/>
  <c r="C171" i="1"/>
  <c r="G171" i="1" s="1"/>
  <c r="F165" i="1"/>
  <c r="F166" i="1"/>
  <c r="F167" i="1"/>
  <c r="F171" i="1" s="1"/>
  <c r="F168" i="1"/>
  <c r="F169" i="1"/>
  <c r="F170" i="1"/>
  <c r="E171" i="1"/>
  <c r="B171" i="1"/>
  <c r="G170" i="1"/>
  <c r="G169" i="1"/>
  <c r="G168" i="1"/>
  <c r="G167" i="1"/>
  <c r="G166" i="1"/>
  <c r="G165" i="1"/>
  <c r="C160" i="1"/>
  <c r="G160" i="1" s="1"/>
  <c r="D160" i="1"/>
  <c r="F154" i="1"/>
  <c r="F155" i="1"/>
  <c r="F160" i="1" s="1"/>
  <c r="F156" i="1"/>
  <c r="F157" i="1"/>
  <c r="F158" i="1"/>
  <c r="F159" i="1"/>
  <c r="E160" i="1"/>
  <c r="B160" i="1"/>
  <c r="G159" i="1"/>
  <c r="G158" i="1"/>
  <c r="G157" i="1"/>
  <c r="G156" i="1"/>
  <c r="G155" i="1"/>
  <c r="G154" i="1"/>
  <c r="C149" i="1"/>
  <c r="G149" i="1" s="1"/>
  <c r="D149" i="1"/>
  <c r="F143" i="1"/>
  <c r="F144" i="1"/>
  <c r="F145" i="1"/>
  <c r="F149" i="1" s="1"/>
  <c r="F146" i="1"/>
  <c r="F147" i="1"/>
  <c r="F148" i="1"/>
  <c r="E149" i="1"/>
  <c r="B149" i="1"/>
  <c r="G148" i="1"/>
  <c r="G147" i="1"/>
  <c r="G146" i="1"/>
  <c r="G145" i="1"/>
  <c r="G144" i="1"/>
  <c r="G143" i="1"/>
  <c r="K137" i="1"/>
  <c r="O137" i="1" s="1"/>
  <c r="L137" i="1"/>
  <c r="N131" i="1"/>
  <c r="N132" i="1"/>
  <c r="N137" i="1" s="1"/>
  <c r="N133" i="1"/>
  <c r="N134" i="1"/>
  <c r="N135" i="1"/>
  <c r="N136" i="1"/>
  <c r="M137" i="1"/>
  <c r="J137" i="1"/>
  <c r="O136" i="1"/>
  <c r="O135" i="1"/>
  <c r="O134" i="1"/>
  <c r="O133" i="1"/>
  <c r="O132" i="1"/>
  <c r="O131" i="1"/>
  <c r="K126" i="1"/>
  <c r="O126" i="1" s="1"/>
  <c r="L126" i="1"/>
  <c r="N120" i="1"/>
  <c r="N121" i="1"/>
  <c r="N122" i="1"/>
  <c r="N126" i="1" s="1"/>
  <c r="N123" i="1"/>
  <c r="N124" i="1"/>
  <c r="N125" i="1"/>
  <c r="M126" i="1"/>
  <c r="J126" i="1"/>
  <c r="O125" i="1"/>
  <c r="O124" i="1"/>
  <c r="O123" i="1"/>
  <c r="O122" i="1"/>
  <c r="O121" i="1"/>
  <c r="O120" i="1"/>
  <c r="K115" i="1"/>
  <c r="O115" i="1" s="1"/>
  <c r="L115" i="1"/>
  <c r="N109" i="1"/>
  <c r="N110" i="1"/>
  <c r="N115" i="1" s="1"/>
  <c r="N111" i="1"/>
  <c r="N112" i="1"/>
  <c r="N113" i="1"/>
  <c r="N114" i="1"/>
  <c r="M115" i="1"/>
  <c r="J115" i="1"/>
  <c r="O114" i="1"/>
  <c r="O113" i="1"/>
  <c r="O112" i="1"/>
  <c r="O111" i="1"/>
  <c r="O110" i="1"/>
  <c r="O109" i="1"/>
  <c r="K104" i="1"/>
  <c r="O104" i="1" s="1"/>
  <c r="L104" i="1"/>
  <c r="N98" i="1"/>
  <c r="N100" i="1"/>
  <c r="N101" i="1"/>
  <c r="N104" i="1" s="1"/>
  <c r="N102" i="1"/>
  <c r="N103" i="1"/>
  <c r="M104" i="1"/>
  <c r="J104" i="1"/>
  <c r="O103" i="1"/>
  <c r="O102" i="1"/>
  <c r="O101" i="1"/>
  <c r="O100" i="1"/>
  <c r="O99" i="1"/>
  <c r="O98" i="1"/>
  <c r="C137" i="1"/>
  <c r="D137" i="1"/>
  <c r="G137" i="1" s="1"/>
  <c r="F131" i="1"/>
  <c r="F132" i="1"/>
  <c r="F133" i="1"/>
  <c r="F134" i="1"/>
  <c r="F135" i="1"/>
  <c r="F136" i="1"/>
  <c r="F137" i="1"/>
  <c r="E137" i="1"/>
  <c r="B137" i="1"/>
  <c r="G136" i="1"/>
  <c r="G135" i="1"/>
  <c r="G134" i="1"/>
  <c r="G133" i="1"/>
  <c r="G132" i="1"/>
  <c r="G131" i="1"/>
  <c r="C126" i="1"/>
  <c r="G126" i="1"/>
  <c r="D126" i="1"/>
  <c r="F120" i="1"/>
  <c r="F126" i="1" s="1"/>
  <c r="F121" i="1"/>
  <c r="F122" i="1"/>
  <c r="F123" i="1"/>
  <c r="F124" i="1"/>
  <c r="F125" i="1"/>
  <c r="E126" i="1"/>
  <c r="B126" i="1"/>
  <c r="G125" i="1"/>
  <c r="G124" i="1"/>
  <c r="G123" i="1"/>
  <c r="G122" i="1"/>
  <c r="G121" i="1"/>
  <c r="G120" i="1"/>
  <c r="C115" i="1"/>
  <c r="D115" i="1"/>
  <c r="G115" i="1" s="1"/>
  <c r="F109" i="1"/>
  <c r="F115" i="1" s="1"/>
  <c r="F110" i="1"/>
  <c r="F111" i="1"/>
  <c r="F112" i="1"/>
  <c r="F113" i="1"/>
  <c r="F114" i="1"/>
  <c r="E115" i="1"/>
  <c r="G114" i="1"/>
  <c r="G113" i="1"/>
  <c r="G112" i="1"/>
  <c r="G111" i="1"/>
  <c r="G110" i="1"/>
  <c r="G109" i="1"/>
  <c r="C104" i="1"/>
  <c r="G104" i="1" s="1"/>
  <c r="D104" i="1"/>
  <c r="F98" i="1"/>
  <c r="F99" i="1"/>
  <c r="F104" i="1" s="1"/>
  <c r="F100" i="1"/>
  <c r="F101" i="1"/>
  <c r="F102" i="1"/>
  <c r="F103" i="1"/>
  <c r="E104" i="1"/>
  <c r="B104" i="1"/>
  <c r="G103" i="1"/>
  <c r="G102" i="1"/>
  <c r="G101" i="1"/>
  <c r="G100" i="1"/>
  <c r="G99" i="1"/>
  <c r="G98" i="1"/>
  <c r="K92" i="1"/>
  <c r="O92" i="1" s="1"/>
  <c r="L92" i="1"/>
  <c r="N86" i="1"/>
  <c r="N87" i="1"/>
  <c r="N88" i="1"/>
  <c r="N92" i="1" s="1"/>
  <c r="N89" i="1"/>
  <c r="N90" i="1"/>
  <c r="N91" i="1"/>
  <c r="M92" i="1"/>
  <c r="O91" i="1"/>
  <c r="O90" i="1"/>
  <c r="O89" i="1"/>
  <c r="O88" i="1"/>
  <c r="O87" i="1"/>
  <c r="O86" i="1"/>
  <c r="K81" i="1"/>
  <c r="L81" i="1"/>
  <c r="O81" i="1" s="1"/>
  <c r="N75" i="1"/>
  <c r="N76" i="1"/>
  <c r="N77" i="1"/>
  <c r="N78" i="1"/>
  <c r="N79" i="1"/>
  <c r="N80" i="1"/>
  <c r="N81" i="1"/>
  <c r="M81" i="1"/>
  <c r="J81" i="1"/>
  <c r="O80" i="1"/>
  <c r="O79" i="1"/>
  <c r="O78" i="1"/>
  <c r="O77" i="1"/>
  <c r="O76" i="1"/>
  <c r="O75" i="1"/>
  <c r="K70" i="1"/>
  <c r="O70" i="1"/>
  <c r="L70" i="1"/>
  <c r="N64" i="1"/>
  <c r="N70" i="1" s="1"/>
  <c r="N65" i="1"/>
  <c r="N66" i="1"/>
  <c r="N67" i="1"/>
  <c r="N68" i="1"/>
  <c r="N69" i="1"/>
  <c r="M70" i="1"/>
  <c r="J70" i="1"/>
  <c r="O69" i="1"/>
  <c r="O68" i="1"/>
  <c r="O67" i="1"/>
  <c r="O66" i="1"/>
  <c r="O65" i="1"/>
  <c r="O64" i="1"/>
  <c r="K59" i="1"/>
  <c r="L59" i="1"/>
  <c r="O59" i="1" s="1"/>
  <c r="N53" i="1"/>
  <c r="N59" i="1" s="1"/>
  <c r="N54" i="1"/>
  <c r="N55" i="1"/>
  <c r="N56" i="1"/>
  <c r="N57" i="1"/>
  <c r="N58" i="1"/>
  <c r="M59" i="1"/>
  <c r="J59" i="1"/>
  <c r="O58" i="1"/>
  <c r="O57" i="1"/>
  <c r="O56" i="1"/>
  <c r="O55" i="1"/>
  <c r="O54" i="1"/>
  <c r="O53" i="1"/>
  <c r="C92" i="1"/>
  <c r="G92" i="1"/>
  <c r="D92" i="1"/>
  <c r="F86" i="1"/>
  <c r="F92" i="1" s="1"/>
  <c r="F87" i="1"/>
  <c r="F88" i="1"/>
  <c r="F89" i="1"/>
  <c r="F90" i="1"/>
  <c r="F91" i="1"/>
  <c r="E92" i="1"/>
  <c r="B92" i="1"/>
  <c r="G91" i="1"/>
  <c r="G90" i="1"/>
  <c r="G89" i="1"/>
  <c r="G88" i="1"/>
  <c r="G87" i="1"/>
  <c r="G86" i="1"/>
  <c r="C81" i="1"/>
  <c r="D81" i="1"/>
  <c r="G81" i="1" s="1"/>
  <c r="F75" i="1"/>
  <c r="F81" i="1" s="1"/>
  <c r="F76" i="1"/>
  <c r="F77" i="1"/>
  <c r="F78" i="1"/>
  <c r="F79" i="1"/>
  <c r="F80" i="1"/>
  <c r="E81" i="1"/>
  <c r="B81" i="1"/>
  <c r="G80" i="1"/>
  <c r="G79" i="1"/>
  <c r="G78" i="1"/>
  <c r="G77" i="1"/>
  <c r="G76" i="1"/>
  <c r="G75" i="1"/>
  <c r="C70" i="1"/>
  <c r="G70" i="1"/>
  <c r="D70" i="1"/>
  <c r="F64" i="1"/>
  <c r="F70" i="1" s="1"/>
  <c r="F65" i="1"/>
  <c r="F66" i="1"/>
  <c r="F67" i="1"/>
  <c r="F68" i="1"/>
  <c r="F69" i="1"/>
  <c r="E70" i="1"/>
  <c r="B70" i="1"/>
  <c r="G69" i="1"/>
  <c r="G68" i="1"/>
  <c r="G67" i="1"/>
  <c r="G66" i="1"/>
  <c r="G65" i="1"/>
  <c r="G64" i="1"/>
  <c r="C59" i="1"/>
  <c r="D59" i="1"/>
  <c r="G59" i="1" s="1"/>
  <c r="F53" i="1"/>
  <c r="F54" i="1"/>
  <c r="F55" i="1"/>
  <c r="F56" i="1"/>
  <c r="F57" i="1"/>
  <c r="F58" i="1"/>
  <c r="F59" i="1"/>
  <c r="E59" i="1"/>
  <c r="G58" i="1"/>
  <c r="G57" i="1"/>
  <c r="G56" i="1"/>
  <c r="G55" i="1"/>
  <c r="G54" i="1"/>
  <c r="G53" i="1"/>
  <c r="K47" i="1"/>
  <c r="O47" i="1" s="1"/>
  <c r="L47" i="1"/>
  <c r="M47" i="1"/>
  <c r="J47" i="1"/>
  <c r="K36" i="1"/>
  <c r="L36" i="1"/>
  <c r="O36" i="1" s="1"/>
  <c r="M36" i="1"/>
  <c r="J36" i="1"/>
  <c r="K25" i="1"/>
  <c r="O25" i="1" s="1"/>
  <c r="L25" i="1"/>
  <c r="M25" i="1"/>
  <c r="J25" i="1"/>
  <c r="K14" i="1"/>
  <c r="L14" i="1"/>
  <c r="O14" i="1" s="1"/>
  <c r="M14" i="1"/>
  <c r="J14" i="1"/>
  <c r="G47" i="1"/>
  <c r="F41" i="1"/>
  <c r="F42" i="1"/>
  <c r="F43" i="1"/>
  <c r="F47" i="1" s="1"/>
  <c r="F44" i="1"/>
  <c r="F45" i="1"/>
  <c r="F46" i="1"/>
  <c r="G46" i="1"/>
  <c r="G45" i="1"/>
  <c r="G44" i="1"/>
  <c r="G43" i="1"/>
  <c r="G42" i="1"/>
  <c r="G41" i="1"/>
  <c r="C36" i="1"/>
  <c r="G36" i="1" s="1"/>
  <c r="D36" i="1"/>
  <c r="F30" i="1"/>
  <c r="F31" i="1"/>
  <c r="F32" i="1"/>
  <c r="F36" i="1" s="1"/>
  <c r="F33" i="1"/>
  <c r="F35" i="1"/>
  <c r="E36" i="1"/>
  <c r="B36" i="1"/>
  <c r="G35" i="1"/>
  <c r="G34" i="1"/>
  <c r="G33" i="1"/>
  <c r="G32" i="1"/>
  <c r="G31" i="1"/>
  <c r="G30" i="1"/>
  <c r="C25" i="1"/>
  <c r="D25" i="1"/>
  <c r="G25" i="1" s="1"/>
  <c r="F19" i="1"/>
  <c r="F20" i="1"/>
  <c r="F21" i="1"/>
  <c r="F22" i="1"/>
  <c r="F23" i="1"/>
  <c r="F24" i="1"/>
  <c r="F25" i="1"/>
  <c r="B25" i="1"/>
  <c r="G24" i="1"/>
  <c r="G23" i="1"/>
  <c r="G22" i="1"/>
  <c r="G21" i="1"/>
  <c r="G20" i="1"/>
  <c r="G19" i="1"/>
  <c r="F9" i="1"/>
  <c r="F10" i="1"/>
  <c r="F11" i="1"/>
  <c r="F12" i="1"/>
  <c r="F13" i="1"/>
  <c r="F8" i="1"/>
  <c r="F14" i="1"/>
  <c r="G13" i="1"/>
  <c r="G10" i="1"/>
  <c r="B14" i="1"/>
  <c r="G8" i="1"/>
  <c r="G9" i="1"/>
  <c r="G11" i="1"/>
  <c r="G12" i="1"/>
</calcChain>
</file>

<file path=xl/sharedStrings.xml><?xml version="1.0" encoding="utf-8"?>
<sst xmlns="http://schemas.openxmlformats.org/spreadsheetml/2006/main" count="1148" uniqueCount="207">
  <si>
    <t xml:space="preserve"> </t>
  </si>
  <si>
    <t>aantal</t>
  </si>
  <si>
    <t>poule 1</t>
  </si>
  <si>
    <t>poule 4</t>
  </si>
  <si>
    <t>poule 2</t>
  </si>
  <si>
    <t>poule 5</t>
  </si>
  <si>
    <t>poule 3</t>
  </si>
  <si>
    <t>Totaal:</t>
  </si>
  <si>
    <t>gemaakt:</t>
  </si>
  <si>
    <t>percentage</t>
  </si>
  <si>
    <t>moyenne</t>
  </si>
  <si>
    <t xml:space="preserve">te </t>
  </si>
  <si>
    <t>maken:</t>
  </si>
  <si>
    <t>punten:</t>
  </si>
  <si>
    <t>beurten:</t>
  </si>
  <si>
    <t>poule 6</t>
  </si>
  <si>
    <t>poule 7</t>
  </si>
  <si>
    <t>poule 8</t>
  </si>
  <si>
    <t>poule 9</t>
  </si>
  <si>
    <t>poule 10</t>
  </si>
  <si>
    <t>behaalde</t>
  </si>
  <si>
    <t>Tot:</t>
  </si>
  <si>
    <t>gemaakt</t>
  </si>
  <si>
    <t>beurten</t>
  </si>
  <si>
    <t>punten</t>
  </si>
  <si>
    <t>perc:</t>
  </si>
  <si>
    <t>G.</t>
  </si>
  <si>
    <t>Bomhof</t>
  </si>
  <si>
    <t>J.</t>
  </si>
  <si>
    <t>Booijink</t>
  </si>
  <si>
    <t>H.</t>
  </si>
  <si>
    <t>Boxebeld</t>
  </si>
  <si>
    <t>B.</t>
  </si>
  <si>
    <t>T.</t>
  </si>
  <si>
    <t>Dudink</t>
  </si>
  <si>
    <t>S.</t>
  </si>
  <si>
    <t>Gerritsen</t>
  </si>
  <si>
    <t>A.</t>
  </si>
  <si>
    <t>C.</t>
  </si>
  <si>
    <t>Haan de</t>
  </si>
  <si>
    <t>F.</t>
  </si>
  <si>
    <t>Heemstra</t>
  </si>
  <si>
    <t>Hollander</t>
  </si>
  <si>
    <t>Jonkman</t>
  </si>
  <si>
    <t>D.</t>
  </si>
  <si>
    <t>Jorink</t>
  </si>
  <si>
    <t>Koerhuis</t>
  </si>
  <si>
    <t>Mourik van</t>
  </si>
  <si>
    <t>Oortwijn</t>
  </si>
  <si>
    <t>Scherpenhuizen</t>
  </si>
  <si>
    <t>Stegeman</t>
  </si>
  <si>
    <t>Valk</t>
  </si>
  <si>
    <t>Vastenholt</t>
  </si>
  <si>
    <t>Welgraven</t>
  </si>
  <si>
    <t xml:space="preserve">Witteveen </t>
  </si>
  <si>
    <t>M.</t>
  </si>
  <si>
    <t>Woude v.d.</t>
  </si>
  <si>
    <t>stand:</t>
  </si>
  <si>
    <t>totaal</t>
  </si>
  <si>
    <t>cijfer</t>
  </si>
  <si>
    <t>eind-</t>
  </si>
  <si>
    <t>maken</t>
  </si>
  <si>
    <t xml:space="preserve">       </t>
  </si>
  <si>
    <t>Boerdijk</t>
  </si>
  <si>
    <t xml:space="preserve">Hutten </t>
  </si>
  <si>
    <t>Nussy</t>
  </si>
  <si>
    <t>R</t>
  </si>
  <si>
    <t>Rödel</t>
  </si>
  <si>
    <t>W</t>
  </si>
  <si>
    <t>Willemsen</t>
  </si>
  <si>
    <t>tegenstander:</t>
  </si>
  <si>
    <t>Cardol</t>
  </si>
  <si>
    <t>Haaren</t>
  </si>
  <si>
    <t>Broekgerrits</t>
  </si>
  <si>
    <t>Sybom</t>
  </si>
  <si>
    <t>Spijkerman</t>
  </si>
  <si>
    <t>Bliemer</t>
  </si>
  <si>
    <t>Groote Schaarsberg</t>
  </si>
  <si>
    <t>Swartjes</t>
  </si>
  <si>
    <t>W.</t>
  </si>
  <si>
    <t>Smit</t>
  </si>
  <si>
    <t xml:space="preserve">Roos de </t>
  </si>
  <si>
    <t>Bezem</t>
  </si>
  <si>
    <t xml:space="preserve">Bomhof </t>
  </si>
  <si>
    <t>te maken:</t>
  </si>
  <si>
    <t>totaal te</t>
  </si>
  <si>
    <t xml:space="preserve">       Over 6 gespeelde poulewedstrijden van ronde 1:</t>
  </si>
  <si>
    <t>De eerste 24 gaan door naar de 2e ronde</t>
  </si>
  <si>
    <t>totaal aantal</t>
  </si>
  <si>
    <t>nieuw te maken</t>
  </si>
  <si>
    <t>in 2e ronde  ***</t>
  </si>
  <si>
    <t>naam:</t>
  </si>
  <si>
    <t>aantal te</t>
  </si>
  <si>
    <t>moyenne:</t>
  </si>
  <si>
    <t>***nieuw te maken in 2e ronde: rood gedrukt is verhoogd</t>
  </si>
  <si>
    <t>Bertus Koerhuis</t>
  </si>
  <si>
    <t>Henk Valk</t>
  </si>
  <si>
    <t>tegenstandere</t>
  </si>
  <si>
    <t>Henk Smit</t>
  </si>
  <si>
    <t>Chris v.d. Woude</t>
  </si>
  <si>
    <t>Theo Jorink</t>
  </si>
  <si>
    <t>Wiebe Welgraven</t>
  </si>
  <si>
    <t>Gert Elferink</t>
  </si>
  <si>
    <t>Cor Gerritsen</t>
  </si>
  <si>
    <t>Ben Boxebeld</t>
  </si>
  <si>
    <t>poule 11</t>
  </si>
  <si>
    <t>Sjef Willemsen</t>
  </si>
  <si>
    <t>Sijbom</t>
  </si>
  <si>
    <t>Nijhuis</t>
  </si>
  <si>
    <t>Wolfkamp</t>
  </si>
  <si>
    <t>Kieftenbeld</t>
  </si>
  <si>
    <t>Blankhorst</t>
  </si>
  <si>
    <t>Jan Koerhuis</t>
  </si>
  <si>
    <t>Chris v.d. woude</t>
  </si>
  <si>
    <t>Arnold Hutten</t>
  </si>
  <si>
    <t>poule 12</t>
  </si>
  <si>
    <t>2012-2013</t>
  </si>
  <si>
    <t>Harm Heemstra Trofee</t>
  </si>
  <si>
    <t>1e ronde, 44 deelnemers</t>
  </si>
  <si>
    <t>okt. 2012</t>
  </si>
  <si>
    <t>Roel Cardol</t>
  </si>
  <si>
    <t>Bernard Blankhorst</t>
  </si>
  <si>
    <t>Henk Nijhuis</t>
  </si>
  <si>
    <t>Johan Bomhof</t>
  </si>
  <si>
    <t>Gosem van Mourik</t>
  </si>
  <si>
    <t>Herman Booijink</t>
  </si>
  <si>
    <t>Dries Jonkman</t>
  </si>
  <si>
    <t>Willie Swartjes</t>
  </si>
  <si>
    <t>Joop Cardol</t>
  </si>
  <si>
    <t>Henk Elbers</t>
  </si>
  <si>
    <t>Henk elbers</t>
  </si>
  <si>
    <t>Bernard Kieftenbeld</t>
  </si>
  <si>
    <t>Bertus Stegeman</t>
  </si>
  <si>
    <t>Fons Montree</t>
  </si>
  <si>
    <t>Gerda Stam</t>
  </si>
  <si>
    <t>Bertus Stegaman</t>
  </si>
  <si>
    <t>Gerda stam</t>
  </si>
  <si>
    <t>Henk Scherpenhuizen</t>
  </si>
  <si>
    <t>Theo Wolfkamp</t>
  </si>
  <si>
    <t>Henk Spijkerman</t>
  </si>
  <si>
    <t>Jo Blankhorst</t>
  </si>
  <si>
    <t>Theo wolfkamp</t>
  </si>
  <si>
    <t>Teun Gerritsen</t>
  </si>
  <si>
    <t>te maken:41</t>
  </si>
  <si>
    <t>Arie Sijbom</t>
  </si>
  <si>
    <t>Jan Meijer</t>
  </si>
  <si>
    <t>Jan Mmeijer</t>
  </si>
  <si>
    <t>Anton Spikker</t>
  </si>
  <si>
    <t>te maken:27</t>
  </si>
  <si>
    <t>Anton Splkker</t>
  </si>
  <si>
    <t>te maken:20</t>
  </si>
  <si>
    <t>Sjef Willemsaen</t>
  </si>
  <si>
    <t>Bertus koerhuis</t>
  </si>
  <si>
    <t>te maken 41</t>
  </si>
  <si>
    <t>te maken 33</t>
  </si>
  <si>
    <t>te maken: 27</t>
  </si>
  <si>
    <t>Gert Elffferink</t>
  </si>
  <si>
    <t>Gert elferink</t>
  </si>
  <si>
    <t>te maken: 20</t>
  </si>
  <si>
    <t>Bertius Koerhuis</t>
  </si>
  <si>
    <t>Jack Kroese</t>
  </si>
  <si>
    <t>te maken: 39</t>
  </si>
  <si>
    <t>Dick Bomhof</t>
  </si>
  <si>
    <t>Piet Pont</t>
  </si>
  <si>
    <t>Anne van Haaren</t>
  </si>
  <si>
    <t>te maken: 30</t>
  </si>
  <si>
    <t>te maken: 24</t>
  </si>
  <si>
    <t>te maken: 18</t>
  </si>
  <si>
    <t>Cor Gerritesn</t>
  </si>
  <si>
    <t>te maken: 36</t>
  </si>
  <si>
    <t>Tonnie Oosterlaar</t>
  </si>
  <si>
    <t>Bep Nijenhuis</t>
  </si>
  <si>
    <t>Henk Hollander</t>
  </si>
  <si>
    <t>Harm Heemstra</t>
  </si>
  <si>
    <t>Cor v.d. Linde</t>
  </si>
  <si>
    <t>Simon Dudink</t>
  </si>
  <si>
    <t>te maken: 33</t>
  </si>
  <si>
    <t>te maken: 22</t>
  </si>
  <si>
    <t>Elbers</t>
  </si>
  <si>
    <t>Meijer</t>
  </si>
  <si>
    <t>Pont</t>
  </si>
  <si>
    <t>Zootjes</t>
  </si>
  <si>
    <t>Bisschop</t>
  </si>
  <si>
    <t>Kloosterman</t>
  </si>
  <si>
    <t>Bruggeman</t>
  </si>
  <si>
    <t>v</t>
  </si>
  <si>
    <t>Slinkman</t>
  </si>
  <si>
    <t>Ankersmit</t>
  </si>
  <si>
    <t>Van Mourik</t>
  </si>
  <si>
    <t>Nijenhuis</t>
  </si>
  <si>
    <t>Montree</t>
  </si>
  <si>
    <t xml:space="preserve">Booijink </t>
  </si>
  <si>
    <t>De Haan</t>
  </si>
  <si>
    <t>Th</t>
  </si>
  <si>
    <t>Hutten</t>
  </si>
  <si>
    <t>Rodel</t>
  </si>
  <si>
    <t>Sj</t>
  </si>
  <si>
    <t>Ch</t>
  </si>
  <si>
    <t>Sibelt</t>
  </si>
  <si>
    <t>P</t>
  </si>
  <si>
    <t>Van Haaren</t>
  </si>
  <si>
    <t>Van Schooten</t>
  </si>
  <si>
    <t>Maatman</t>
  </si>
  <si>
    <t>g</t>
  </si>
  <si>
    <t>Totaalresultaten 1e  ronde Harm Heemstra Bokaal 6 ronden 2015-2016</t>
  </si>
  <si>
    <t>van de Woude</t>
  </si>
  <si>
    <t>23.5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</si>
</sst>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94" formatCode="0.000"/>
    <numFmt numFmtId="197" formatCode="0.000%"/>
    <numFmt numFmtId="200" formatCode="_-[$€]\ * #,##0.00_-;_-[$€]\ * #,##0.00\-;_-[$€]\ * &quot;-&quot;??_-;_-@_-"/>
    <numFmt numFmtId="201" formatCode="#,##0.000"/>
  </numFmts>
  <fonts count="52">
    <font>
      <sz val="10"/>
      <name val="BAM Argo T"/>
    </font>
    <font>
      <sz val="10"/>
      <name val="BAM Argo T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b/>
      <sz val="14"/>
      <color indexed="10"/>
      <name val="Arial"/>
      <family val="2"/>
    </font>
    <font>
      <b/>
      <sz val="14"/>
      <color indexed="51"/>
      <name val="Arial"/>
      <family val="2"/>
    </font>
    <font>
      <b/>
      <sz val="14"/>
      <color indexed="11"/>
      <name val="Arial"/>
      <family val="2"/>
    </font>
    <font>
      <b/>
      <sz val="18"/>
      <name val="Arial"/>
      <family val="2"/>
    </font>
    <font>
      <b/>
      <sz val="18"/>
      <name val="BAM Argo T"/>
    </font>
    <font>
      <sz val="18"/>
      <name val="Arial"/>
      <family val="2"/>
    </font>
    <font>
      <sz val="18"/>
      <name val="BAM Argo T"/>
    </font>
    <font>
      <b/>
      <sz val="14"/>
      <color indexed="10"/>
      <name val="BAM Argo T"/>
    </font>
    <font>
      <b/>
      <sz val="10"/>
      <color indexed="10"/>
      <name val="BAM Argo T"/>
    </font>
    <font>
      <b/>
      <i/>
      <sz val="10"/>
      <color indexed="10"/>
      <name val="Arial"/>
      <family val="2"/>
    </font>
    <font>
      <b/>
      <sz val="14"/>
      <color indexed="51"/>
      <name val="BAM Argo T"/>
    </font>
    <font>
      <b/>
      <i/>
      <sz val="10"/>
      <color indexed="51"/>
      <name val="Arial"/>
      <family val="2"/>
    </font>
    <font>
      <b/>
      <sz val="14"/>
      <color indexed="40"/>
      <name val="BAM Argo T"/>
    </font>
    <font>
      <b/>
      <i/>
      <sz val="10"/>
      <color indexed="40"/>
      <name val="Arial"/>
      <family val="2"/>
    </font>
    <font>
      <b/>
      <i/>
      <sz val="10"/>
      <color indexed="11"/>
      <name val="Arial"/>
      <family val="2"/>
    </font>
    <font>
      <b/>
      <sz val="14"/>
      <color indexed="11"/>
      <name val="BAM Argo T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4"/>
      <color indexed="40"/>
      <name val="Arial"/>
      <family val="2"/>
    </font>
    <font>
      <b/>
      <sz val="14"/>
      <color indexed="14"/>
      <name val="Arial"/>
      <family val="2"/>
    </font>
    <font>
      <b/>
      <i/>
      <sz val="10"/>
      <color indexed="14"/>
      <name val="Arial"/>
      <family val="2"/>
    </font>
    <font>
      <b/>
      <sz val="14"/>
      <color indexed="14"/>
      <name val="BAM Argo T"/>
    </font>
    <font>
      <b/>
      <sz val="14"/>
      <name val="Arial"/>
      <family val="2"/>
    </font>
    <font>
      <b/>
      <sz val="10"/>
      <name val="BAM Argo T"/>
    </font>
    <font>
      <sz val="10"/>
      <color indexed="10"/>
      <name val="Arial"/>
      <family val="2"/>
    </font>
    <font>
      <b/>
      <i/>
      <sz val="11"/>
      <color indexed="51"/>
      <name val="Arial"/>
      <family val="2"/>
    </font>
    <font>
      <b/>
      <i/>
      <sz val="11"/>
      <color indexed="10"/>
      <name val="BAM Argo T"/>
    </font>
    <font>
      <b/>
      <i/>
      <sz val="11"/>
      <color indexed="51"/>
      <name val="BAM Argo T"/>
    </font>
    <font>
      <b/>
      <i/>
      <sz val="11"/>
      <color indexed="10"/>
      <name val="Arial"/>
      <family val="2"/>
    </font>
    <font>
      <b/>
      <i/>
      <sz val="11"/>
      <color indexed="40"/>
      <name val="Arial"/>
      <family val="2"/>
    </font>
    <font>
      <b/>
      <i/>
      <sz val="11"/>
      <color indexed="40"/>
      <name val="BAM Argo T"/>
    </font>
    <font>
      <b/>
      <i/>
      <sz val="11"/>
      <color indexed="11"/>
      <name val="Arial"/>
      <family val="2"/>
    </font>
    <font>
      <b/>
      <i/>
      <sz val="11"/>
      <color indexed="11"/>
      <name val="BAM Argo T"/>
    </font>
    <font>
      <b/>
      <i/>
      <sz val="11"/>
      <color indexed="14"/>
      <name val="Arial"/>
      <family val="2"/>
    </font>
    <font>
      <b/>
      <i/>
      <sz val="11"/>
      <color indexed="14"/>
      <name val="BAM Argo T"/>
    </font>
    <font>
      <b/>
      <sz val="16"/>
      <name val="BAM Argo T"/>
    </font>
    <font>
      <b/>
      <sz val="16"/>
      <color indexed="11"/>
      <name val="BAM Argo T"/>
    </font>
    <font>
      <b/>
      <sz val="12"/>
      <color indexed="10"/>
      <name val="BAM Argo T"/>
    </font>
    <font>
      <b/>
      <sz val="20"/>
      <name val="Arial"/>
      <family val="2"/>
    </font>
    <font>
      <b/>
      <sz val="12"/>
      <color indexed="8"/>
      <name val="Arial"/>
      <family val="2"/>
    </font>
    <font>
      <b/>
      <sz val="14"/>
      <color indexed="60"/>
      <name val="Arial"/>
      <family val="2"/>
    </font>
    <font>
      <b/>
      <i/>
      <sz val="11"/>
      <color indexed="60"/>
      <name val="Arial"/>
      <family val="2"/>
    </font>
    <font>
      <b/>
      <sz val="10"/>
      <color indexed="8"/>
      <name val="Arial"/>
      <family val="2"/>
    </font>
    <font>
      <u/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</fills>
  <borders count="5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3">
    <xf numFmtId="0" fontId="0" fillId="0" borderId="0"/>
    <xf numFmtId="200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5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/>
    <xf numFmtId="194" fontId="3" fillId="0" borderId="0" xfId="0" applyNumberFormat="1" applyFont="1"/>
    <xf numFmtId="0" fontId="3" fillId="0" borderId="0" xfId="0" applyNumberFormat="1" applyFont="1" applyBorder="1" applyAlignment="1">
      <alignment horizontal="center" vertical="center"/>
    </xf>
    <xf numFmtId="0" fontId="3" fillId="0" borderId="0" xfId="0" applyFont="1" applyBorder="1"/>
    <xf numFmtId="194" fontId="3" fillId="0" borderId="0" xfId="0" applyNumberFormat="1" applyFont="1" applyBorder="1" applyAlignment="1">
      <alignment horizontal="center" vertical="center"/>
    </xf>
    <xf numFmtId="0" fontId="2" fillId="0" borderId="0" xfId="0" applyFont="1"/>
    <xf numFmtId="0" fontId="3" fillId="0" borderId="0" xfId="0" applyFont="1" applyBorder="1" applyAlignment="1">
      <alignment horizontal="left" vertical="center" indent="1"/>
    </xf>
    <xf numFmtId="0" fontId="3" fillId="0" borderId="0" xfId="0" applyFont="1" applyBorder="1" applyAlignment="1">
      <alignment horizontal="left" indent="1"/>
    </xf>
    <xf numFmtId="194" fontId="3" fillId="0" borderId="0" xfId="0" applyNumberFormat="1" applyFont="1" applyBorder="1"/>
    <xf numFmtId="0" fontId="3" fillId="0" borderId="0" xfId="0" applyFont="1" applyBorder="1" applyAlignment="1">
      <alignment horizontal="center" vertical="center"/>
    </xf>
    <xf numFmtId="1" fontId="3" fillId="0" borderId="0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2" fillId="0" borderId="0" xfId="0" applyFont="1" applyBorder="1"/>
    <xf numFmtId="2" fontId="3" fillId="0" borderId="0" xfId="0" applyNumberFormat="1" applyFont="1"/>
    <xf numFmtId="0" fontId="2" fillId="0" borderId="1" xfId="0" applyFont="1" applyBorder="1" applyAlignment="1">
      <alignment horizontal="center"/>
    </xf>
    <xf numFmtId="194" fontId="2" fillId="0" borderId="2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94" fontId="3" fillId="0" borderId="4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10" fontId="3" fillId="0" borderId="6" xfId="0" applyNumberFormat="1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0" fontId="3" fillId="0" borderId="8" xfId="0" applyNumberFormat="1" applyFont="1" applyBorder="1" applyAlignment="1">
      <alignment horizontal="center"/>
    </xf>
    <xf numFmtId="194" fontId="3" fillId="0" borderId="10" xfId="0" applyNumberFormat="1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194" fontId="2" fillId="0" borderId="13" xfId="0" applyNumberFormat="1" applyFont="1" applyBorder="1"/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10" fontId="3" fillId="0" borderId="14" xfId="0" applyNumberFormat="1" applyFont="1" applyBorder="1" applyAlignment="1">
      <alignment horizontal="center"/>
    </xf>
    <xf numFmtId="194" fontId="3" fillId="0" borderId="16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197" fontId="2" fillId="0" borderId="17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2" fillId="0" borderId="19" xfId="0" applyFont="1" applyBorder="1"/>
    <xf numFmtId="0" fontId="3" fillId="0" borderId="20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5" fillId="2" borderId="0" xfId="0" applyFont="1" applyFill="1"/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5" fillId="3" borderId="0" xfId="0" applyFont="1" applyFill="1"/>
    <xf numFmtId="0" fontId="5" fillId="4" borderId="0" xfId="0" applyFont="1" applyFill="1"/>
    <xf numFmtId="0" fontId="5" fillId="5" borderId="0" xfId="0" applyFont="1" applyFill="1"/>
    <xf numFmtId="0" fontId="8" fillId="0" borderId="0" xfId="0" applyFont="1" applyAlignment="1">
      <alignment horizontal="left"/>
    </xf>
    <xf numFmtId="11" fontId="6" fillId="0" borderId="0" xfId="0" applyNumberFormat="1" applyFont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0" xfId="0" applyFont="1"/>
    <xf numFmtId="0" fontId="3" fillId="0" borderId="20" xfId="0" applyFont="1" applyBorder="1" applyAlignment="1">
      <alignment horizontal="center"/>
    </xf>
    <xf numFmtId="0" fontId="2" fillId="0" borderId="5" xfId="0" applyFont="1" applyBorder="1"/>
    <xf numFmtId="0" fontId="2" fillId="0" borderId="22" xfId="0" applyFont="1" applyBorder="1"/>
    <xf numFmtId="0" fontId="2" fillId="5" borderId="23" xfId="0" applyFont="1" applyFill="1" applyBorder="1"/>
    <xf numFmtId="0" fontId="2" fillId="5" borderId="18" xfId="0" applyFont="1" applyFill="1" applyBorder="1"/>
    <xf numFmtId="0" fontId="2" fillId="5" borderId="24" xfId="0" applyFont="1" applyFill="1" applyBorder="1"/>
    <xf numFmtId="0" fontId="11" fillId="0" borderId="0" xfId="0" applyFont="1" applyBorder="1" applyAlignment="1">
      <alignment horizontal="center" vertical="center"/>
    </xf>
    <xf numFmtId="10" fontId="11" fillId="0" borderId="0" xfId="2" applyNumberFormat="1" applyFont="1" applyBorder="1" applyAlignment="1">
      <alignment horizontal="center" vertical="center"/>
    </xf>
    <xf numFmtId="0" fontId="11" fillId="0" borderId="0" xfId="0" applyFont="1" applyBorder="1"/>
    <xf numFmtId="0" fontId="12" fillId="0" borderId="0" xfId="0" applyFont="1"/>
    <xf numFmtId="0" fontId="2" fillId="0" borderId="0" xfId="0" applyFont="1" applyBorder="1" applyAlignment="1">
      <alignment horizontal="center" vertical="center"/>
    </xf>
    <xf numFmtId="1" fontId="8" fillId="0" borderId="0" xfId="0" applyNumberFormat="1" applyFont="1" applyBorder="1" applyAlignment="1">
      <alignment horizontal="left"/>
    </xf>
    <xf numFmtId="1" fontId="6" fillId="0" borderId="0" xfId="0" applyNumberFormat="1" applyFont="1" applyBorder="1" applyAlignment="1">
      <alignment horizontal="left"/>
    </xf>
    <xf numFmtId="1" fontId="7" fillId="0" borderId="0" xfId="0" applyNumberFormat="1" applyFont="1" applyBorder="1" applyAlignment="1">
      <alignment horizontal="left"/>
    </xf>
    <xf numFmtId="0" fontId="11" fillId="0" borderId="0" xfId="0" applyFont="1"/>
    <xf numFmtId="0" fontId="0" fillId="0" borderId="0" xfId="0" applyBorder="1"/>
    <xf numFmtId="0" fontId="0" fillId="0" borderId="0" xfId="0" applyBorder="1" applyAlignment="1">
      <alignment horizontal="center"/>
    </xf>
    <xf numFmtId="0" fontId="13" fillId="0" borderId="0" xfId="0" applyFont="1" applyBorder="1"/>
    <xf numFmtId="0" fontId="1" fillId="0" borderId="20" xfId="0" applyFont="1" applyBorder="1"/>
    <xf numFmtId="0" fontId="1" fillId="0" borderId="6" xfId="0" applyFont="1" applyBorder="1"/>
    <xf numFmtId="0" fontId="1" fillId="0" borderId="21" xfId="0" applyFont="1" applyBorder="1"/>
    <xf numFmtId="0" fontId="16" fillId="0" borderId="0" xfId="0" applyFont="1" applyBorder="1"/>
    <xf numFmtId="0" fontId="16" fillId="0" borderId="0" xfId="0" applyFont="1" applyBorder="1" applyAlignment="1">
      <alignment horizontal="left"/>
    </xf>
    <xf numFmtId="0" fontId="18" fillId="0" borderId="0" xfId="0" applyFont="1" applyBorder="1"/>
    <xf numFmtId="0" fontId="19" fillId="0" borderId="20" xfId="0" applyFont="1" applyBorder="1" applyAlignment="1">
      <alignment horizontal="left"/>
    </xf>
    <xf numFmtId="0" fontId="17" fillId="0" borderId="20" xfId="0" applyFont="1" applyBorder="1" applyAlignment="1">
      <alignment horizontal="left"/>
    </xf>
    <xf numFmtId="0" fontId="15" fillId="0" borderId="20" xfId="0" applyFont="1" applyBorder="1" applyAlignment="1">
      <alignment horizontal="left"/>
    </xf>
    <xf numFmtId="0" fontId="21" fillId="0" borderId="0" xfId="0" applyFont="1" applyBorder="1"/>
    <xf numFmtId="0" fontId="20" fillId="0" borderId="20" xfId="0" applyFont="1" applyBorder="1" applyAlignment="1">
      <alignment horizontal="left"/>
    </xf>
    <xf numFmtId="1" fontId="3" fillId="0" borderId="6" xfId="0" applyNumberFormat="1" applyFont="1" applyBorder="1" applyAlignment="1">
      <alignment horizontal="left"/>
    </xf>
    <xf numFmtId="1" fontId="3" fillId="0" borderId="21" xfId="0" applyNumberFormat="1" applyFont="1" applyBorder="1" applyAlignment="1">
      <alignment horizontal="left"/>
    </xf>
    <xf numFmtId="11" fontId="3" fillId="0" borderId="20" xfId="0" applyNumberFormat="1" applyFont="1" applyBorder="1" applyAlignment="1">
      <alignment horizontal="left"/>
    </xf>
    <xf numFmtId="11" fontId="3" fillId="0" borderId="6" xfId="0" applyNumberFormat="1" applyFont="1" applyBorder="1" applyAlignment="1">
      <alignment horizontal="left"/>
    </xf>
    <xf numFmtId="0" fontId="7" fillId="0" borderId="0" xfId="0" applyFont="1" applyFill="1" applyAlignment="1">
      <alignment horizontal="left"/>
    </xf>
    <xf numFmtId="0" fontId="3" fillId="0" borderId="20" xfId="0" applyFont="1" applyFill="1" applyBorder="1" applyAlignment="1">
      <alignment horizontal="left"/>
    </xf>
    <xf numFmtId="0" fontId="3" fillId="0" borderId="6" xfId="0" applyFont="1" applyFill="1" applyBorder="1" applyAlignment="1">
      <alignment horizontal="left"/>
    </xf>
    <xf numFmtId="0" fontId="23" fillId="0" borderId="6" xfId="0" applyFont="1" applyBorder="1" applyAlignment="1">
      <alignment horizontal="left"/>
    </xf>
    <xf numFmtId="0" fontId="24" fillId="0" borderId="0" xfId="0" applyFont="1" applyAlignment="1">
      <alignment horizontal="left"/>
    </xf>
    <xf numFmtId="1" fontId="24" fillId="0" borderId="0" xfId="0" applyNumberFormat="1" applyFont="1" applyBorder="1" applyAlignment="1">
      <alignment horizontal="left"/>
    </xf>
    <xf numFmtId="1" fontId="25" fillId="0" borderId="0" xfId="0" applyNumberFormat="1" applyFont="1" applyBorder="1" applyAlignment="1">
      <alignment horizontal="left"/>
    </xf>
    <xf numFmtId="0" fontId="5" fillId="6" borderId="0" xfId="0" applyFont="1" applyFill="1"/>
    <xf numFmtId="0" fontId="25" fillId="0" borderId="0" xfId="0" applyFont="1" applyAlignment="1">
      <alignment horizontal="left"/>
    </xf>
    <xf numFmtId="0" fontId="27" fillId="0" borderId="0" xfId="0" applyFont="1" applyBorder="1"/>
    <xf numFmtId="0" fontId="28" fillId="0" borderId="0" xfId="0" applyFont="1" applyBorder="1" applyAlignment="1">
      <alignment horizontal="center"/>
    </xf>
    <xf numFmtId="194" fontId="3" fillId="0" borderId="0" xfId="0" applyNumberFormat="1" applyFont="1" applyFill="1" applyBorder="1" applyAlignment="1">
      <alignment horizontal="center" vertical="center"/>
    </xf>
    <xf numFmtId="194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/>
    <xf numFmtId="194" fontId="3" fillId="0" borderId="0" xfId="0" applyNumberFormat="1" applyFont="1" applyFill="1" applyBorder="1"/>
    <xf numFmtId="194" fontId="2" fillId="0" borderId="0" xfId="0" applyNumberFormat="1" applyFont="1" applyFill="1" applyBorder="1"/>
    <xf numFmtId="194" fontId="3" fillId="0" borderId="0" xfId="0" applyNumberFormat="1" applyFont="1" applyFill="1"/>
    <xf numFmtId="0" fontId="26" fillId="0" borderId="20" xfId="0" applyFont="1" applyBorder="1" applyAlignment="1">
      <alignment horizontal="left"/>
    </xf>
    <xf numFmtId="0" fontId="2" fillId="0" borderId="2" xfId="0" applyFont="1" applyBorder="1"/>
    <xf numFmtId="0" fontId="14" fillId="0" borderId="0" xfId="0" applyFont="1"/>
    <xf numFmtId="0" fontId="1" fillId="0" borderId="8" xfId="0" applyFont="1" applyBorder="1"/>
    <xf numFmtId="0" fontId="4" fillId="0" borderId="11" xfId="0" applyFont="1" applyBorder="1" applyAlignment="1">
      <alignment horizontal="center"/>
    </xf>
    <xf numFmtId="0" fontId="30" fillId="0" borderId="0" xfId="0" applyFont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194" fontId="2" fillId="0" borderId="2" xfId="0" applyNumberFormat="1" applyFont="1" applyFill="1" applyBorder="1" applyAlignment="1">
      <alignment horizontal="center"/>
    </xf>
    <xf numFmtId="194" fontId="2" fillId="0" borderId="13" xfId="0" applyNumberFormat="1" applyFont="1" applyFill="1" applyBorder="1"/>
    <xf numFmtId="194" fontId="3" fillId="0" borderId="10" xfId="0" applyNumberFormat="1" applyFont="1" applyFill="1" applyBorder="1" applyAlignment="1">
      <alignment horizontal="center"/>
    </xf>
    <xf numFmtId="194" fontId="3" fillId="0" borderId="4" xfId="0" applyNumberFormat="1" applyFont="1" applyFill="1" applyBorder="1" applyAlignment="1">
      <alignment horizontal="center"/>
    </xf>
    <xf numFmtId="194" fontId="3" fillId="0" borderId="16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/>
    <xf numFmtId="194" fontId="2" fillId="0" borderId="4" xfId="0" applyNumberFormat="1" applyFont="1" applyFill="1" applyBorder="1" applyAlignment="1">
      <alignment horizontal="center"/>
    </xf>
    <xf numFmtId="194" fontId="2" fillId="7" borderId="24" xfId="0" applyNumberFormat="1" applyFont="1" applyFill="1" applyBorder="1" applyAlignment="1">
      <alignment horizontal="center"/>
    </xf>
    <xf numFmtId="0" fontId="1" fillId="0" borderId="14" xfId="0" applyFont="1" applyBorder="1"/>
    <xf numFmtId="0" fontId="2" fillId="0" borderId="17" xfId="0" applyFont="1" applyBorder="1"/>
    <xf numFmtId="1" fontId="3" fillId="0" borderId="14" xfId="0" applyNumberFormat="1" applyFont="1" applyBorder="1" applyAlignment="1">
      <alignment horizontal="left"/>
    </xf>
    <xf numFmtId="0" fontId="3" fillId="0" borderId="14" xfId="0" applyFont="1" applyBorder="1" applyAlignment="1">
      <alignment horizontal="left"/>
    </xf>
    <xf numFmtId="0" fontId="23" fillId="0" borderId="14" xfId="0" applyFont="1" applyBorder="1" applyAlignment="1">
      <alignment horizontal="left"/>
    </xf>
    <xf numFmtId="0" fontId="15" fillId="0" borderId="0" xfId="0" applyFont="1"/>
    <xf numFmtId="0" fontId="15" fillId="0" borderId="0" xfId="0" applyFont="1" applyAlignment="1">
      <alignment horizontal="left"/>
    </xf>
    <xf numFmtId="0" fontId="31" fillId="0" borderId="0" xfId="0" applyFont="1"/>
    <xf numFmtId="0" fontId="31" fillId="0" borderId="0" xfId="0" applyFont="1" applyAlignment="1">
      <alignment horizontal="left"/>
    </xf>
    <xf numFmtId="0" fontId="32" fillId="0" borderId="0" xfId="0" applyFont="1" applyBorder="1"/>
    <xf numFmtId="0" fontId="32" fillId="0" borderId="0" xfId="0" applyFont="1" applyBorder="1" applyAlignment="1">
      <alignment horizontal="left"/>
    </xf>
    <xf numFmtId="0" fontId="33" fillId="0" borderId="0" xfId="0" applyFont="1" applyBorder="1" applyAlignment="1">
      <alignment horizontal="left"/>
    </xf>
    <xf numFmtId="0" fontId="34" fillId="0" borderId="0" xfId="0" applyFont="1"/>
    <xf numFmtId="0" fontId="35" fillId="0" borderId="0" xfId="0" applyFont="1"/>
    <xf numFmtId="0" fontId="36" fillId="0" borderId="0" xfId="0" applyFont="1" applyBorder="1" applyAlignment="1">
      <alignment horizontal="left"/>
    </xf>
    <xf numFmtId="0" fontId="37" fillId="0" borderId="0" xfId="0" applyFont="1"/>
    <xf numFmtId="0" fontId="38" fillId="0" borderId="0" xfId="0" applyFont="1" applyBorder="1" applyAlignment="1">
      <alignment horizontal="left"/>
    </xf>
    <xf numFmtId="0" fontId="39" fillId="0" borderId="0" xfId="0" applyFont="1"/>
    <xf numFmtId="0" fontId="40" fillId="0" borderId="0" xfId="0" applyFont="1" applyBorder="1" applyAlignment="1">
      <alignment horizontal="left"/>
    </xf>
    <xf numFmtId="0" fontId="34" fillId="0" borderId="0" xfId="0" applyFont="1" applyAlignment="1">
      <alignment horizontal="left"/>
    </xf>
    <xf numFmtId="0" fontId="39" fillId="0" borderId="0" xfId="0" applyFont="1" applyAlignment="1">
      <alignment horizontal="left"/>
    </xf>
    <xf numFmtId="0" fontId="35" fillId="0" borderId="0" xfId="0" applyFont="1" applyAlignment="1">
      <alignment horizontal="left"/>
    </xf>
    <xf numFmtId="0" fontId="37" fillId="0" borderId="0" xfId="0" applyFont="1" applyAlignment="1">
      <alignment horizontal="left"/>
    </xf>
    <xf numFmtId="0" fontId="22" fillId="0" borderId="0" xfId="0" applyFont="1" applyFill="1"/>
    <xf numFmtId="0" fontId="0" fillId="5" borderId="0" xfId="0" applyFill="1"/>
    <xf numFmtId="0" fontId="41" fillId="5" borderId="0" xfId="0" applyFont="1" applyFill="1"/>
    <xf numFmtId="0" fontId="42" fillId="5" borderId="0" xfId="0" applyFont="1" applyFill="1"/>
    <xf numFmtId="0" fontId="2" fillId="0" borderId="0" xfId="0" applyFont="1" applyFill="1" applyBorder="1"/>
    <xf numFmtId="0" fontId="2" fillId="0" borderId="25" xfId="0" applyFont="1" applyBorder="1" applyAlignment="1">
      <alignment horizontal="center"/>
    </xf>
    <xf numFmtId="0" fontId="2" fillId="0" borderId="5" xfId="0" applyFont="1" applyFill="1" applyBorder="1"/>
    <xf numFmtId="0" fontId="43" fillId="0" borderId="0" xfId="0" applyFont="1"/>
    <xf numFmtId="0" fontId="44" fillId="0" borderId="0" xfId="0" applyFont="1"/>
    <xf numFmtId="0" fontId="45" fillId="8" borderId="0" xfId="0" applyFont="1" applyFill="1"/>
    <xf numFmtId="0" fontId="46" fillId="0" borderId="0" xfId="0" applyFont="1" applyFill="1" applyAlignment="1">
      <alignment horizontal="left"/>
    </xf>
    <xf numFmtId="0" fontId="47" fillId="0" borderId="0" xfId="0" applyFont="1" applyFill="1"/>
    <xf numFmtId="0" fontId="47" fillId="0" borderId="0" xfId="0" applyFont="1" applyFill="1" applyAlignment="1">
      <alignment horizontal="left"/>
    </xf>
    <xf numFmtId="1" fontId="46" fillId="0" borderId="0" xfId="0" applyNumberFormat="1" applyFont="1" applyFill="1" applyBorder="1" applyAlignment="1">
      <alignment horizontal="left"/>
    </xf>
    <xf numFmtId="0" fontId="1" fillId="0" borderId="0" xfId="0" applyFont="1" applyFill="1" applyBorder="1"/>
    <xf numFmtId="197" fontId="3" fillId="0" borderId="0" xfId="0" applyNumberFormat="1" applyFont="1" applyBorder="1" applyAlignment="1">
      <alignment horizontal="center"/>
    </xf>
    <xf numFmtId="201" fontId="3" fillId="0" borderId="0" xfId="0" applyNumberFormat="1" applyFont="1" applyBorder="1" applyAlignment="1">
      <alignment horizontal="center"/>
    </xf>
    <xf numFmtId="201" fontId="3" fillId="9" borderId="0" xfId="0" applyNumberFormat="1" applyFont="1" applyFill="1" applyBorder="1" applyAlignment="1">
      <alignment horizontal="center"/>
    </xf>
    <xf numFmtId="0" fontId="0" fillId="0" borderId="26" xfId="0" applyBorder="1" applyAlignment="1">
      <alignment horizontal="center"/>
    </xf>
    <xf numFmtId="0" fontId="3" fillId="0" borderId="26" xfId="0" applyFont="1" applyBorder="1" applyAlignment="1">
      <alignment horizontal="center"/>
    </xf>
    <xf numFmtId="197" fontId="3" fillId="0" borderId="26" xfId="0" applyNumberFormat="1" applyFont="1" applyBorder="1" applyAlignment="1">
      <alignment horizontal="center"/>
    </xf>
    <xf numFmtId="201" fontId="3" fillId="0" borderId="26" xfId="0" applyNumberFormat="1" applyFont="1" applyBorder="1" applyAlignment="1">
      <alignment horizontal="center"/>
    </xf>
    <xf numFmtId="201" fontId="3" fillId="9" borderId="26" xfId="0" applyNumberFormat="1" applyFont="1" applyFill="1" applyBorder="1" applyAlignment="1">
      <alignment horizontal="center"/>
    </xf>
    <xf numFmtId="0" fontId="0" fillId="0" borderId="26" xfId="0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9" fillId="0" borderId="27" xfId="0" applyFont="1" applyFill="1" applyBorder="1"/>
    <xf numFmtId="0" fontId="29" fillId="0" borderId="27" xfId="0" applyFont="1" applyBorder="1"/>
    <xf numFmtId="0" fontId="0" fillId="0" borderId="28" xfId="0" applyBorder="1" applyAlignment="1">
      <alignment horizontal="center"/>
    </xf>
    <xf numFmtId="0" fontId="3" fillId="0" borderId="28" xfId="0" applyFont="1" applyBorder="1" applyAlignment="1">
      <alignment horizontal="center"/>
    </xf>
    <xf numFmtId="197" fontId="3" fillId="0" borderId="28" xfId="0" applyNumberFormat="1" applyFont="1" applyBorder="1" applyAlignment="1">
      <alignment horizontal="center"/>
    </xf>
    <xf numFmtId="201" fontId="3" fillId="0" borderId="28" xfId="0" applyNumberFormat="1" applyFont="1" applyBorder="1" applyAlignment="1">
      <alignment horizontal="center"/>
    </xf>
    <xf numFmtId="201" fontId="3" fillId="9" borderId="28" xfId="0" applyNumberFormat="1" applyFont="1" applyFill="1" applyBorder="1" applyAlignment="1">
      <alignment horizontal="center"/>
    </xf>
    <xf numFmtId="0" fontId="29" fillId="0" borderId="29" xfId="0" applyFont="1" applyFill="1" applyBorder="1"/>
    <xf numFmtId="0" fontId="3" fillId="0" borderId="28" xfId="0" applyFont="1" applyBorder="1" applyAlignment="1">
      <alignment horizontal="center" vertical="center"/>
    </xf>
    <xf numFmtId="0" fontId="29" fillId="0" borderId="29" xfId="0" applyFont="1" applyBorder="1"/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1" fontId="3" fillId="0" borderId="26" xfId="0" applyNumberFormat="1" applyFont="1" applyBorder="1" applyAlignment="1">
      <alignment horizontal="center"/>
    </xf>
    <xf numFmtId="0" fontId="0" fillId="0" borderId="29" xfId="0" applyBorder="1" applyAlignment="1">
      <alignment horizontal="center"/>
    </xf>
    <xf numFmtId="0" fontId="48" fillId="0" borderId="31" xfId="0" applyFont="1" applyBorder="1" applyAlignment="1">
      <alignment horizontal="center"/>
    </xf>
    <xf numFmtId="0" fontId="49" fillId="0" borderId="15" xfId="0" applyFont="1" applyBorder="1" applyAlignment="1">
      <alignment horizontal="center"/>
    </xf>
    <xf numFmtId="0" fontId="29" fillId="0" borderId="28" xfId="0" applyFont="1" applyBorder="1"/>
    <xf numFmtId="0" fontId="29" fillId="0" borderId="26" xfId="0" applyFont="1" applyBorder="1"/>
    <xf numFmtId="0" fontId="29" fillId="0" borderId="26" xfId="0" applyFont="1" applyFill="1" applyBorder="1"/>
    <xf numFmtId="0" fontId="0" fillId="0" borderId="27" xfId="0" applyFill="1" applyBorder="1" applyAlignment="1">
      <alignment horizontal="center"/>
    </xf>
    <xf numFmtId="0" fontId="29" fillId="0" borderId="7" xfId="0" applyFont="1" applyFill="1" applyBorder="1"/>
    <xf numFmtId="0" fontId="29" fillId="0" borderId="9" xfId="0" applyFont="1" applyBorder="1"/>
    <xf numFmtId="0" fontId="2" fillId="0" borderId="0" xfId="0" applyFont="1" applyFill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 applyAlignment="1">
      <alignment horizontal="left"/>
    </xf>
    <xf numFmtId="0" fontId="2" fillId="0" borderId="11" xfId="0" applyFont="1" applyBorder="1" applyAlignment="1">
      <alignment horizontal="left"/>
    </xf>
    <xf numFmtId="0" fontId="2" fillId="0" borderId="19" xfId="0" applyFont="1" applyBorder="1" applyAlignment="1">
      <alignment horizontal="center"/>
    </xf>
    <xf numFmtId="0" fontId="48" fillId="0" borderId="30" xfId="0" applyFont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48" fillId="0" borderId="32" xfId="0" applyFont="1" applyBorder="1" applyAlignment="1">
      <alignment horizontal="center"/>
    </xf>
    <xf numFmtId="0" fontId="50" fillId="0" borderId="32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51" fillId="0" borderId="32" xfId="0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0" fillId="0" borderId="34" xfId="0" applyBorder="1"/>
    <xf numFmtId="0" fontId="0" fillId="0" borderId="35" xfId="0" applyBorder="1"/>
    <xf numFmtId="0" fontId="29" fillId="0" borderId="0" xfId="0" applyFont="1"/>
    <xf numFmtId="0" fontId="0" fillId="0" borderId="36" xfId="0" applyBorder="1"/>
    <xf numFmtId="0" fontId="0" fillId="0" borderId="28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50" fillId="0" borderId="30" xfId="0" applyFont="1" applyBorder="1" applyAlignment="1">
      <alignment horizontal="center"/>
    </xf>
    <xf numFmtId="0" fontId="51" fillId="0" borderId="33" xfId="0" applyFont="1" applyBorder="1" applyAlignment="1">
      <alignment horizontal="center"/>
    </xf>
    <xf numFmtId="0" fontId="0" fillId="0" borderId="40" xfId="0" applyBorder="1"/>
    <xf numFmtId="0" fontId="51" fillId="0" borderId="31" xfId="0" applyFont="1" applyBorder="1" applyAlignment="1">
      <alignment horizontal="center"/>
    </xf>
    <xf numFmtId="0" fontId="51" fillId="0" borderId="31" xfId="0" applyFont="1" applyFill="1" applyBorder="1" applyAlignment="1">
      <alignment horizontal="center"/>
    </xf>
    <xf numFmtId="0" fontId="0" fillId="0" borderId="0" xfId="0" applyFont="1"/>
    <xf numFmtId="0" fontId="2" fillId="0" borderId="41" xfId="0" applyFont="1" applyBorder="1"/>
    <xf numFmtId="0" fontId="0" fillId="0" borderId="14" xfId="0" applyBorder="1"/>
    <xf numFmtId="0" fontId="29" fillId="0" borderId="28" xfId="0" applyFont="1" applyFill="1" applyBorder="1"/>
    <xf numFmtId="0" fontId="2" fillId="0" borderId="19" xfId="0" applyFont="1" applyFill="1" applyBorder="1" applyAlignment="1">
      <alignment horizontal="center"/>
    </xf>
    <xf numFmtId="0" fontId="51" fillId="0" borderId="42" xfId="0" applyFont="1" applyBorder="1" applyAlignment="1">
      <alignment horizontal="center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50" fillId="0" borderId="33" xfId="0" applyFont="1" applyBorder="1" applyAlignment="1">
      <alignment horizontal="center"/>
    </xf>
    <xf numFmtId="0" fontId="29" fillId="0" borderId="50" xfId="0" applyFont="1" applyBorder="1"/>
    <xf numFmtId="0" fontId="29" fillId="0" borderId="51" xfId="0" applyFont="1" applyBorder="1"/>
    <xf numFmtId="0" fontId="0" fillId="0" borderId="51" xfId="0" applyBorder="1" applyAlignment="1">
      <alignment horizontal="center"/>
    </xf>
    <xf numFmtId="0" fontId="3" fillId="0" borderId="51" xfId="0" applyFont="1" applyBorder="1" applyAlignment="1">
      <alignment horizontal="center"/>
    </xf>
    <xf numFmtId="197" fontId="3" fillId="0" borderId="51" xfId="0" applyNumberFormat="1" applyFont="1" applyBorder="1" applyAlignment="1">
      <alignment horizontal="center"/>
    </xf>
    <xf numFmtId="201" fontId="3" fillId="0" borderId="51" xfId="0" applyNumberFormat="1" applyFont="1" applyBorder="1" applyAlignment="1">
      <alignment horizontal="center"/>
    </xf>
    <xf numFmtId="201" fontId="3" fillId="9" borderId="51" xfId="0" applyNumberFormat="1" applyFont="1" applyFill="1" applyBorder="1" applyAlignment="1">
      <alignment horizontal="center"/>
    </xf>
    <xf numFmtId="0" fontId="2" fillId="0" borderId="52" xfId="0" applyFont="1" applyBorder="1" applyAlignment="1">
      <alignment horizontal="center"/>
    </xf>
    <xf numFmtId="0" fontId="9" fillId="0" borderId="0" xfId="0" applyFont="1" applyAlignment="1">
      <alignment horizontal="left"/>
    </xf>
    <xf numFmtId="0" fontId="10" fillId="0" borderId="0" xfId="0" applyFont="1" applyAlignment="1"/>
  </cellXfs>
  <cellStyles count="3">
    <cellStyle name="Euro" xfId="1"/>
    <cellStyle name="Procent" xfId="2" builtinId="5"/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Q455"/>
  <sheetViews>
    <sheetView topLeftCell="A238" zoomScale="75" zoomScaleNormal="100" zoomScaleSheetLayoutView="75" workbookViewId="0">
      <selection activeCell="F207" sqref="F207"/>
    </sheetView>
  </sheetViews>
  <sheetFormatPr defaultRowHeight="12.75"/>
  <cols>
    <col min="1" max="1" width="26" style="1" customWidth="1"/>
    <col min="2" max="2" width="11" style="1" customWidth="1"/>
    <col min="3" max="3" width="9.42578125" style="1" bestFit="1" customWidth="1"/>
    <col min="4" max="4" width="12.5703125" style="1" customWidth="1"/>
    <col min="5" max="5" width="7.85546875" style="1" bestFit="1" customWidth="1"/>
    <col min="6" max="6" width="11.28515625" style="3" bestFit="1" customWidth="1"/>
    <col min="7" max="7" width="10.28515625" style="1" customWidth="1"/>
    <col min="8" max="8" width="3.28515625" style="4" customWidth="1"/>
    <col min="9" max="9" width="26.5703125" style="3" customWidth="1"/>
    <col min="10" max="10" width="11.140625" style="3" customWidth="1"/>
    <col min="11" max="11" width="9.42578125" style="3" bestFit="1" customWidth="1"/>
    <col min="12" max="12" width="8.5703125" style="3" bestFit="1" customWidth="1"/>
    <col min="13" max="13" width="7.85546875" style="3" bestFit="1" customWidth="1"/>
    <col min="14" max="14" width="11.28515625" style="3" bestFit="1" customWidth="1"/>
    <col min="15" max="15" width="9.85546875" style="3" customWidth="1"/>
    <col min="16" max="16" width="12.5703125" style="3" customWidth="1"/>
    <col min="17" max="17" width="18.42578125" style="3" customWidth="1"/>
    <col min="18" max="18" width="7.28515625" style="3" customWidth="1"/>
    <col min="19" max="19" width="4.28515625" style="3" customWidth="1"/>
    <col min="20" max="16384" width="9.140625" style="3"/>
  </cols>
  <sheetData>
    <row r="2" spans="1:43" ht="21.75" customHeight="1">
      <c r="A2" s="243" t="s">
        <v>117</v>
      </c>
      <c r="B2" s="244"/>
      <c r="D2" s="54" t="s">
        <v>118</v>
      </c>
      <c r="E2" s="55"/>
      <c r="F2" s="2"/>
      <c r="G2" s="6"/>
      <c r="H2" s="11"/>
      <c r="I2" s="111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</row>
    <row r="3" spans="1:43" ht="18">
      <c r="A3" s="99" t="s">
        <v>116</v>
      </c>
      <c r="B3" s="2"/>
      <c r="C3" s="2"/>
      <c r="D3" s="10"/>
      <c r="E3" s="12"/>
      <c r="F3" s="12"/>
      <c r="G3" s="66" t="s">
        <v>119</v>
      </c>
      <c r="H3" s="7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6"/>
      <c r="AQ3" s="6"/>
    </row>
    <row r="4" spans="1:43" ht="15.75">
      <c r="A4" s="46" t="s">
        <v>2</v>
      </c>
      <c r="B4" s="3"/>
      <c r="C4" s="3"/>
      <c r="D4" s="3"/>
      <c r="E4" s="3"/>
      <c r="F4" s="16"/>
      <c r="G4" s="4"/>
      <c r="H4" s="7"/>
      <c r="I4" s="49" t="s">
        <v>4</v>
      </c>
      <c r="N4" s="16"/>
      <c r="O4" s="4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</row>
    <row r="5" spans="1:43" ht="18.75" thickBot="1">
      <c r="A5" s="73" t="s">
        <v>100</v>
      </c>
      <c r="B5" s="134" t="s">
        <v>84</v>
      </c>
      <c r="C5" s="135">
        <v>56</v>
      </c>
      <c r="D5" s="131"/>
      <c r="E5" s="3"/>
      <c r="F5" s="16"/>
      <c r="G5" s="4"/>
      <c r="H5" s="7"/>
      <c r="I5" s="77" t="s">
        <v>122</v>
      </c>
      <c r="J5" s="132" t="s">
        <v>84</v>
      </c>
      <c r="K5" s="136">
        <v>51</v>
      </c>
      <c r="N5" s="16"/>
      <c r="O5" s="4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</row>
    <row r="6" spans="1:43">
      <c r="A6" s="82"/>
      <c r="B6" s="24" t="s">
        <v>11</v>
      </c>
      <c r="C6" s="17" t="s">
        <v>8</v>
      </c>
      <c r="D6" s="24" t="s">
        <v>1</v>
      </c>
      <c r="E6" s="17" t="s">
        <v>13</v>
      </c>
      <c r="F6" s="21" t="s">
        <v>9</v>
      </c>
      <c r="G6" s="18" t="s">
        <v>10</v>
      </c>
      <c r="H6" s="7"/>
      <c r="I6" s="81"/>
      <c r="J6" s="24" t="s">
        <v>11</v>
      </c>
      <c r="K6" s="17" t="s">
        <v>8</v>
      </c>
      <c r="L6" s="24" t="s">
        <v>1</v>
      </c>
      <c r="M6" s="17" t="s">
        <v>13</v>
      </c>
      <c r="N6" s="21" t="s">
        <v>9</v>
      </c>
      <c r="O6" s="18" t="s">
        <v>10</v>
      </c>
      <c r="Q6" s="71" t="s">
        <v>63</v>
      </c>
      <c r="R6" s="71" t="s">
        <v>26</v>
      </c>
      <c r="S6" s="72">
        <v>225</v>
      </c>
      <c r="T6">
        <v>1</v>
      </c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</row>
    <row r="7" spans="1:43" ht="13.5" thickBot="1">
      <c r="A7" s="19" t="s">
        <v>70</v>
      </c>
      <c r="B7" s="30" t="s">
        <v>12</v>
      </c>
      <c r="C7" s="31"/>
      <c r="D7" s="30" t="s">
        <v>14</v>
      </c>
      <c r="E7" s="31"/>
      <c r="F7" s="32" t="s">
        <v>8</v>
      </c>
      <c r="G7" s="33" t="s">
        <v>8</v>
      </c>
      <c r="H7" s="7"/>
      <c r="I7" s="19" t="s">
        <v>70</v>
      </c>
      <c r="J7" s="30" t="s">
        <v>12</v>
      </c>
      <c r="K7" s="31"/>
      <c r="L7" s="30" t="s">
        <v>14</v>
      </c>
      <c r="M7" s="31"/>
      <c r="N7" s="32" t="s">
        <v>8</v>
      </c>
      <c r="O7" s="33" t="s">
        <v>8</v>
      </c>
      <c r="Q7" s="71" t="s">
        <v>67</v>
      </c>
      <c r="R7" s="71" t="s">
        <v>28</v>
      </c>
      <c r="S7" s="72">
        <v>62</v>
      </c>
      <c r="T7">
        <v>1</v>
      </c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</row>
    <row r="8" spans="1:43">
      <c r="A8" s="74" t="s">
        <v>120</v>
      </c>
      <c r="B8" s="41">
        <v>56</v>
      </c>
      <c r="C8" s="27">
        <v>56</v>
      </c>
      <c r="D8" s="26">
        <v>29</v>
      </c>
      <c r="E8" s="27">
        <v>2</v>
      </c>
      <c r="F8" s="28">
        <f t="shared" ref="F8:F13" si="0">C8/B8</f>
        <v>1</v>
      </c>
      <c r="G8" s="29">
        <f t="shared" ref="G8:G14" si="1">C8/D8</f>
        <v>1.9310344827586208</v>
      </c>
      <c r="H8" s="7"/>
      <c r="I8" s="74" t="s">
        <v>123</v>
      </c>
      <c r="J8" s="41">
        <v>51</v>
      </c>
      <c r="K8" s="27">
        <v>51</v>
      </c>
      <c r="L8" s="26">
        <v>27</v>
      </c>
      <c r="M8" s="27">
        <v>2</v>
      </c>
      <c r="N8" s="28">
        <f t="shared" ref="N8:N13" si="2">K8/J8</f>
        <v>1</v>
      </c>
      <c r="O8" s="29">
        <f t="shared" ref="O8:O14" si="3">K8/L8</f>
        <v>1.8888888888888888</v>
      </c>
      <c r="Q8" s="71" t="s">
        <v>53</v>
      </c>
      <c r="R8" s="71" t="s">
        <v>68</v>
      </c>
      <c r="S8" s="72">
        <v>50</v>
      </c>
      <c r="T8">
        <v>1</v>
      </c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</row>
    <row r="9" spans="1:43">
      <c r="A9" s="75" t="s">
        <v>120</v>
      </c>
      <c r="B9" s="41">
        <v>56</v>
      </c>
      <c r="C9" s="23">
        <v>54</v>
      </c>
      <c r="D9" s="25">
        <v>31</v>
      </c>
      <c r="E9" s="23">
        <v>0</v>
      </c>
      <c r="F9" s="22">
        <f t="shared" si="0"/>
        <v>0.9642857142857143</v>
      </c>
      <c r="G9" s="20">
        <f t="shared" si="1"/>
        <v>1.7419354838709677</v>
      </c>
      <c r="H9" s="7"/>
      <c r="I9" s="109" t="s">
        <v>123</v>
      </c>
      <c r="J9" s="41">
        <v>51</v>
      </c>
      <c r="K9" s="23">
        <v>51</v>
      </c>
      <c r="L9" s="25">
        <v>36</v>
      </c>
      <c r="M9" s="23">
        <v>1</v>
      </c>
      <c r="N9" s="28">
        <f t="shared" si="2"/>
        <v>1</v>
      </c>
      <c r="O9" s="29">
        <f t="shared" si="3"/>
        <v>1.4166666666666667</v>
      </c>
      <c r="Q9" s="112" t="s">
        <v>75</v>
      </c>
      <c r="R9" s="112" t="s">
        <v>30</v>
      </c>
      <c r="S9" s="113">
        <v>38</v>
      </c>
      <c r="T9">
        <v>1</v>
      </c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</row>
    <row r="10" spans="1:43">
      <c r="A10" s="75" t="s">
        <v>104</v>
      </c>
      <c r="B10" s="41">
        <v>56</v>
      </c>
      <c r="C10" s="23">
        <v>47</v>
      </c>
      <c r="D10" s="25">
        <v>32</v>
      </c>
      <c r="E10" s="23">
        <v>0</v>
      </c>
      <c r="F10" s="22">
        <f t="shared" si="0"/>
        <v>0.8392857142857143</v>
      </c>
      <c r="G10" s="20">
        <f t="shared" si="1"/>
        <v>1.46875</v>
      </c>
      <c r="H10" s="7"/>
      <c r="I10" s="75" t="s">
        <v>112</v>
      </c>
      <c r="J10" s="41">
        <v>51</v>
      </c>
      <c r="K10" s="23">
        <v>29</v>
      </c>
      <c r="L10" s="25">
        <v>32</v>
      </c>
      <c r="M10" s="23">
        <v>0</v>
      </c>
      <c r="N10" s="28">
        <f t="shared" si="2"/>
        <v>0.56862745098039214</v>
      </c>
      <c r="O10" s="29">
        <f t="shared" si="3"/>
        <v>0.90625</v>
      </c>
      <c r="Q10" s="71" t="s">
        <v>54</v>
      </c>
      <c r="R10" s="71" t="s">
        <v>55</v>
      </c>
      <c r="S10" s="72">
        <v>160</v>
      </c>
      <c r="T10">
        <v>2</v>
      </c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</row>
    <row r="11" spans="1:43">
      <c r="A11" s="75" t="s">
        <v>104</v>
      </c>
      <c r="B11" s="41">
        <v>56</v>
      </c>
      <c r="C11" s="23">
        <v>56</v>
      </c>
      <c r="D11" s="25">
        <v>28</v>
      </c>
      <c r="E11" s="23">
        <v>2</v>
      </c>
      <c r="F11" s="22">
        <f t="shared" si="0"/>
        <v>1</v>
      </c>
      <c r="G11" s="20">
        <f t="shared" si="1"/>
        <v>2</v>
      </c>
      <c r="H11" s="7"/>
      <c r="I11" s="75" t="s">
        <v>112</v>
      </c>
      <c r="J11" s="41">
        <v>51</v>
      </c>
      <c r="K11" s="23">
        <v>29</v>
      </c>
      <c r="L11" s="25">
        <v>27</v>
      </c>
      <c r="M11" s="23">
        <v>0</v>
      </c>
      <c r="N11" s="28">
        <f t="shared" si="2"/>
        <v>0.56862745098039214</v>
      </c>
      <c r="O11" s="29">
        <f t="shared" si="3"/>
        <v>1.0740740740740742</v>
      </c>
      <c r="Q11" s="71" t="s">
        <v>41</v>
      </c>
      <c r="R11" s="71" t="s">
        <v>30</v>
      </c>
      <c r="S11" s="72">
        <v>59</v>
      </c>
      <c r="T11">
        <v>2</v>
      </c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</row>
    <row r="12" spans="1:43">
      <c r="A12" s="75" t="s">
        <v>121</v>
      </c>
      <c r="B12" s="41">
        <v>56</v>
      </c>
      <c r="C12" s="23">
        <v>56</v>
      </c>
      <c r="D12" s="25">
        <v>37</v>
      </c>
      <c r="E12" s="23">
        <v>2</v>
      </c>
      <c r="F12" s="22">
        <f t="shared" si="0"/>
        <v>1</v>
      </c>
      <c r="G12" s="20">
        <f t="shared" si="1"/>
        <v>1.5135135135135136</v>
      </c>
      <c r="H12" s="7"/>
      <c r="I12" s="75" t="s">
        <v>124</v>
      </c>
      <c r="J12" s="41">
        <v>51</v>
      </c>
      <c r="K12" s="23">
        <v>40</v>
      </c>
      <c r="L12" s="25">
        <v>29</v>
      </c>
      <c r="M12" s="23">
        <v>0</v>
      </c>
      <c r="N12" s="28">
        <f t="shared" si="2"/>
        <v>0.78431372549019607</v>
      </c>
      <c r="O12" s="29">
        <f t="shared" si="3"/>
        <v>1.3793103448275863</v>
      </c>
      <c r="Q12" s="71" t="s">
        <v>31</v>
      </c>
      <c r="R12" s="71" t="s">
        <v>32</v>
      </c>
      <c r="S12" s="72">
        <v>50</v>
      </c>
      <c r="T12">
        <v>2</v>
      </c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</row>
    <row r="13" spans="1:43" ht="13.5" customHeight="1" thickBot="1">
      <c r="A13" s="125" t="s">
        <v>121</v>
      </c>
      <c r="B13" s="41">
        <v>56</v>
      </c>
      <c r="C13" s="35">
        <v>56</v>
      </c>
      <c r="D13" s="34">
        <v>35</v>
      </c>
      <c r="E13" s="35">
        <v>2</v>
      </c>
      <c r="F13" s="36">
        <f t="shared" si="0"/>
        <v>1</v>
      </c>
      <c r="G13" s="37">
        <f t="shared" si="1"/>
        <v>1.6</v>
      </c>
      <c r="H13" s="7"/>
      <c r="I13" s="125" t="s">
        <v>124</v>
      </c>
      <c r="J13" s="41">
        <v>51</v>
      </c>
      <c r="K13" s="35">
        <v>31</v>
      </c>
      <c r="L13" s="34">
        <v>19</v>
      </c>
      <c r="M13" s="35">
        <v>0</v>
      </c>
      <c r="N13" s="28">
        <f t="shared" si="2"/>
        <v>0.60784313725490191</v>
      </c>
      <c r="O13" s="29">
        <f t="shared" si="3"/>
        <v>1.631578947368421</v>
      </c>
      <c r="Q13" s="112" t="s">
        <v>76</v>
      </c>
      <c r="R13" s="112" t="s">
        <v>38</v>
      </c>
      <c r="S13" s="113">
        <v>35</v>
      </c>
      <c r="T13">
        <v>2</v>
      </c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</row>
    <row r="14" spans="1:43" ht="13.5" customHeight="1" thickBot="1">
      <c r="A14" s="126" t="s">
        <v>7</v>
      </c>
      <c r="B14" s="38">
        <f>SUM(B8:B13)</f>
        <v>336</v>
      </c>
      <c r="C14" s="39">
        <f>SUM(C8:C13)</f>
        <v>325</v>
      </c>
      <c r="D14" s="38">
        <f>SUM(D8:D13)</f>
        <v>192</v>
      </c>
      <c r="E14" s="39">
        <f>SUM(E8:E13)</f>
        <v>8</v>
      </c>
      <c r="F14" s="40">
        <f>SUM(F8:F13)/6</f>
        <v>0.96726190476190477</v>
      </c>
      <c r="G14" s="124">
        <f t="shared" si="1"/>
        <v>1.6927083333333333</v>
      </c>
      <c r="H14" s="100"/>
      <c r="I14" s="126" t="s">
        <v>7</v>
      </c>
      <c r="J14" s="38">
        <f>SUM(J8:J13)</f>
        <v>306</v>
      </c>
      <c r="K14" s="39">
        <f>SUM(K8:K13)</f>
        <v>231</v>
      </c>
      <c r="L14" s="38">
        <f>SUM(L7:L13)</f>
        <v>170</v>
      </c>
      <c r="M14" s="39">
        <f>SUM(M7:M13)</f>
        <v>3</v>
      </c>
      <c r="N14" s="40">
        <f>SUM(N8:N13)/6</f>
        <v>0.7549019607843136</v>
      </c>
      <c r="O14" s="124">
        <f t="shared" si="3"/>
        <v>1.3588235294117648</v>
      </c>
      <c r="Q14" s="71" t="s">
        <v>65</v>
      </c>
      <c r="R14" s="71" t="s">
        <v>66</v>
      </c>
      <c r="S14" s="72">
        <v>120</v>
      </c>
      <c r="T14">
        <v>3</v>
      </c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</row>
    <row r="15" spans="1:43">
      <c r="G15" s="114"/>
      <c r="H15" s="7"/>
      <c r="I15" s="1"/>
      <c r="J15" s="1"/>
      <c r="K15" s="1"/>
      <c r="L15" s="1"/>
      <c r="M15" s="1"/>
      <c r="O15" s="114"/>
      <c r="Q15" s="71" t="s">
        <v>74</v>
      </c>
      <c r="R15" s="71" t="s">
        <v>37</v>
      </c>
      <c r="S15" s="72">
        <v>59</v>
      </c>
      <c r="T15">
        <v>3</v>
      </c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</row>
    <row r="16" spans="1:43" ht="18.75" thickBot="1">
      <c r="A16" s="73" t="s">
        <v>120</v>
      </c>
      <c r="B16" s="137" t="s">
        <v>84</v>
      </c>
      <c r="C16" s="135">
        <v>36</v>
      </c>
      <c r="D16" s="3"/>
      <c r="E16" s="3"/>
      <c r="F16" s="16"/>
      <c r="G16" s="105"/>
      <c r="H16" s="7"/>
      <c r="I16" s="77" t="s">
        <v>123</v>
      </c>
      <c r="J16" s="132" t="s">
        <v>84</v>
      </c>
      <c r="K16" s="136">
        <v>36</v>
      </c>
      <c r="N16" s="16"/>
      <c r="O16" s="105"/>
      <c r="Q16" s="71" t="s">
        <v>46</v>
      </c>
      <c r="R16" s="6" t="s">
        <v>32</v>
      </c>
      <c r="S16" s="72">
        <v>47</v>
      </c>
      <c r="T16">
        <v>3</v>
      </c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</row>
    <row r="17" spans="1:43">
      <c r="A17" s="82"/>
      <c r="B17" s="24" t="s">
        <v>11</v>
      </c>
      <c r="C17" s="17" t="s">
        <v>8</v>
      </c>
      <c r="D17" s="24" t="s">
        <v>1</v>
      </c>
      <c r="E17" s="17" t="s">
        <v>13</v>
      </c>
      <c r="F17" s="21" t="s">
        <v>9</v>
      </c>
      <c r="G17" s="115" t="s">
        <v>10</v>
      </c>
      <c r="H17" s="7"/>
      <c r="I17" s="81"/>
      <c r="J17" s="24" t="s">
        <v>11</v>
      </c>
      <c r="K17" s="17" t="s">
        <v>8</v>
      </c>
      <c r="L17" s="24" t="s">
        <v>1</v>
      </c>
      <c r="M17" s="17" t="s">
        <v>13</v>
      </c>
      <c r="N17" s="21" t="s">
        <v>9</v>
      </c>
      <c r="O17" s="115" t="s">
        <v>10</v>
      </c>
      <c r="Q17" s="71" t="s">
        <v>64</v>
      </c>
      <c r="R17" s="71" t="s">
        <v>37</v>
      </c>
      <c r="S17" s="72">
        <v>35</v>
      </c>
      <c r="T17">
        <v>3</v>
      </c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</row>
    <row r="18" spans="1:43" ht="13.5" thickBot="1">
      <c r="A18" s="19" t="s">
        <v>70</v>
      </c>
      <c r="B18" s="30" t="s">
        <v>12</v>
      </c>
      <c r="C18" s="31"/>
      <c r="D18" s="30" t="s">
        <v>14</v>
      </c>
      <c r="E18" s="31"/>
      <c r="F18" s="32" t="s">
        <v>8</v>
      </c>
      <c r="G18" s="116" t="s">
        <v>8</v>
      </c>
      <c r="H18" s="7"/>
      <c r="I18" s="19" t="s">
        <v>70</v>
      </c>
      <c r="J18" s="30" t="s">
        <v>12</v>
      </c>
      <c r="K18" s="31"/>
      <c r="L18" s="30" t="s">
        <v>14</v>
      </c>
      <c r="M18" s="31"/>
      <c r="N18" s="32" t="s">
        <v>8</v>
      </c>
      <c r="O18" s="116" t="s">
        <v>8</v>
      </c>
      <c r="Q18" s="71" t="s">
        <v>45</v>
      </c>
      <c r="R18" s="71" t="s">
        <v>33</v>
      </c>
      <c r="S18" s="72">
        <v>100</v>
      </c>
      <c r="T18">
        <v>4</v>
      </c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</row>
    <row r="19" spans="1:43">
      <c r="A19" s="74" t="s">
        <v>100</v>
      </c>
      <c r="B19" s="41">
        <v>36</v>
      </c>
      <c r="C19" s="27">
        <v>34</v>
      </c>
      <c r="D19" s="26">
        <v>29</v>
      </c>
      <c r="E19" s="27">
        <v>0</v>
      </c>
      <c r="F19" s="28">
        <f t="shared" ref="F19:F24" si="4">C19/B19</f>
        <v>0.94444444444444442</v>
      </c>
      <c r="G19" s="117">
        <f t="shared" ref="G19:G25" si="5">C19/D19</f>
        <v>1.1724137931034482</v>
      </c>
      <c r="H19" s="7"/>
      <c r="I19" s="74" t="s">
        <v>122</v>
      </c>
      <c r="J19" s="41">
        <v>36</v>
      </c>
      <c r="K19" s="27">
        <v>24</v>
      </c>
      <c r="L19" s="26">
        <v>27</v>
      </c>
      <c r="M19" s="27">
        <v>0</v>
      </c>
      <c r="N19" s="28">
        <f t="shared" ref="N19:N24" si="6">K19/J19</f>
        <v>0.66666666666666663</v>
      </c>
      <c r="O19" s="117">
        <f t="shared" ref="O19:O25" si="7">K19/L19</f>
        <v>0.88888888888888884</v>
      </c>
      <c r="Q19" s="71" t="s">
        <v>42</v>
      </c>
      <c r="R19" s="71" t="s">
        <v>30</v>
      </c>
      <c r="S19" s="72">
        <v>56</v>
      </c>
      <c r="T19">
        <v>4</v>
      </c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</row>
    <row r="20" spans="1:43">
      <c r="A20" s="75" t="s">
        <v>100</v>
      </c>
      <c r="B20" s="41">
        <v>36</v>
      </c>
      <c r="C20" s="23">
        <v>36</v>
      </c>
      <c r="D20" s="25">
        <v>31</v>
      </c>
      <c r="E20" s="23">
        <v>2</v>
      </c>
      <c r="F20" s="22">
        <f t="shared" si="4"/>
        <v>1</v>
      </c>
      <c r="G20" s="118">
        <f t="shared" si="5"/>
        <v>1.1612903225806452</v>
      </c>
      <c r="H20" s="7"/>
      <c r="I20" s="75" t="s">
        <v>122</v>
      </c>
      <c r="J20" s="41">
        <v>36</v>
      </c>
      <c r="K20" s="23">
        <v>36</v>
      </c>
      <c r="L20" s="25">
        <v>36</v>
      </c>
      <c r="M20" s="23">
        <v>1</v>
      </c>
      <c r="N20" s="28">
        <f t="shared" si="6"/>
        <v>1</v>
      </c>
      <c r="O20" s="117">
        <f t="shared" si="7"/>
        <v>1</v>
      </c>
      <c r="Q20" s="71" t="s">
        <v>49</v>
      </c>
      <c r="R20" s="71" t="s">
        <v>30</v>
      </c>
      <c r="S20" s="72">
        <v>47</v>
      </c>
      <c r="T20">
        <v>4</v>
      </c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</row>
    <row r="21" spans="1:43">
      <c r="A21" s="75" t="s">
        <v>104</v>
      </c>
      <c r="B21" s="41">
        <v>36</v>
      </c>
      <c r="C21" s="23">
        <v>36</v>
      </c>
      <c r="D21" s="25">
        <v>31</v>
      </c>
      <c r="E21" s="23">
        <v>2</v>
      </c>
      <c r="F21" s="22">
        <f t="shared" si="4"/>
        <v>1</v>
      </c>
      <c r="G21" s="118">
        <f t="shared" si="5"/>
        <v>1.1612903225806452</v>
      </c>
      <c r="H21" s="7"/>
      <c r="I21" s="75" t="s">
        <v>112</v>
      </c>
      <c r="J21" s="41">
        <v>36</v>
      </c>
      <c r="K21" s="23">
        <v>27</v>
      </c>
      <c r="L21" s="25">
        <v>36</v>
      </c>
      <c r="M21" s="23">
        <v>0</v>
      </c>
      <c r="N21" s="28">
        <f t="shared" si="6"/>
        <v>0.75</v>
      </c>
      <c r="O21" s="117">
        <f t="shared" si="7"/>
        <v>0.75</v>
      </c>
      <c r="Q21" s="71" t="s">
        <v>47</v>
      </c>
      <c r="R21" s="71" t="s">
        <v>26</v>
      </c>
      <c r="S21" s="72">
        <v>35</v>
      </c>
      <c r="T21">
        <v>4</v>
      </c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</row>
    <row r="22" spans="1:43">
      <c r="A22" s="75" t="s">
        <v>104</v>
      </c>
      <c r="B22" s="41">
        <v>36</v>
      </c>
      <c r="C22" s="23">
        <v>36</v>
      </c>
      <c r="D22" s="25">
        <v>25</v>
      </c>
      <c r="E22" s="23">
        <v>2</v>
      </c>
      <c r="F22" s="22">
        <f t="shared" si="4"/>
        <v>1</v>
      </c>
      <c r="G22" s="118">
        <f t="shared" si="5"/>
        <v>1.44</v>
      </c>
      <c r="H22" s="7"/>
      <c r="I22" s="75" t="s">
        <v>112</v>
      </c>
      <c r="J22" s="41">
        <v>36</v>
      </c>
      <c r="K22" s="23">
        <v>33</v>
      </c>
      <c r="L22" s="25">
        <v>31</v>
      </c>
      <c r="M22" s="23">
        <v>0</v>
      </c>
      <c r="N22" s="28">
        <f t="shared" si="6"/>
        <v>0.91666666666666663</v>
      </c>
      <c r="O22" s="117">
        <f t="shared" si="7"/>
        <v>1.064516129032258</v>
      </c>
      <c r="Q22" s="71" t="s">
        <v>43</v>
      </c>
      <c r="R22" s="71" t="s">
        <v>44</v>
      </c>
      <c r="S22" s="72">
        <v>85</v>
      </c>
      <c r="T22">
        <v>5</v>
      </c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</row>
    <row r="23" spans="1:43">
      <c r="A23" s="75" t="s">
        <v>121</v>
      </c>
      <c r="B23" s="41">
        <v>36</v>
      </c>
      <c r="C23" s="23">
        <v>36</v>
      </c>
      <c r="D23" s="25">
        <v>23</v>
      </c>
      <c r="E23" s="23">
        <v>2</v>
      </c>
      <c r="F23" s="22">
        <f t="shared" si="4"/>
        <v>1</v>
      </c>
      <c r="G23" s="118">
        <f t="shared" si="5"/>
        <v>1.5652173913043479</v>
      </c>
      <c r="H23" s="7"/>
      <c r="I23" s="75" t="s">
        <v>124</v>
      </c>
      <c r="J23" s="41">
        <v>36</v>
      </c>
      <c r="K23" s="23">
        <v>30</v>
      </c>
      <c r="L23" s="25">
        <v>28</v>
      </c>
      <c r="M23" s="23">
        <v>0</v>
      </c>
      <c r="N23" s="28">
        <f t="shared" si="6"/>
        <v>0.83333333333333337</v>
      </c>
      <c r="O23" s="117">
        <f t="shared" si="7"/>
        <v>1.0714285714285714</v>
      </c>
      <c r="Q23" s="71" t="s">
        <v>36</v>
      </c>
      <c r="R23" s="71" t="s">
        <v>37</v>
      </c>
      <c r="S23" s="72">
        <v>56</v>
      </c>
      <c r="T23">
        <v>5</v>
      </c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</row>
    <row r="24" spans="1:43" ht="13.5" thickBot="1">
      <c r="A24" s="125" t="s">
        <v>121</v>
      </c>
      <c r="B24" s="41">
        <v>36</v>
      </c>
      <c r="C24" s="35">
        <v>35</v>
      </c>
      <c r="D24" s="34">
        <v>38</v>
      </c>
      <c r="E24" s="35">
        <v>0</v>
      </c>
      <c r="F24" s="36">
        <f t="shared" si="4"/>
        <v>0.97222222222222221</v>
      </c>
      <c r="G24" s="119">
        <f t="shared" si="5"/>
        <v>0.92105263157894735</v>
      </c>
      <c r="H24" s="7"/>
      <c r="I24" s="76" t="s">
        <v>124</v>
      </c>
      <c r="J24" s="41">
        <v>36</v>
      </c>
      <c r="K24" s="35">
        <v>36</v>
      </c>
      <c r="L24" s="34">
        <v>22</v>
      </c>
      <c r="M24" s="35">
        <v>2</v>
      </c>
      <c r="N24" s="28">
        <f t="shared" si="6"/>
        <v>1</v>
      </c>
      <c r="O24" s="117">
        <f t="shared" si="7"/>
        <v>1.6363636363636365</v>
      </c>
      <c r="Q24" s="112" t="s">
        <v>80</v>
      </c>
      <c r="R24" s="112" t="s">
        <v>30</v>
      </c>
      <c r="S24" s="113">
        <v>47</v>
      </c>
      <c r="T24">
        <v>5</v>
      </c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</row>
    <row r="25" spans="1:43" ht="13.5" thickBot="1">
      <c r="A25" s="126" t="s">
        <v>7</v>
      </c>
      <c r="B25" s="38">
        <f>SUM(B19:B24)</f>
        <v>216</v>
      </c>
      <c r="C25" s="39">
        <f>SUM(C19:C24)</f>
        <v>213</v>
      </c>
      <c r="D25" s="38">
        <f>SUM(D18:D24)</f>
        <v>177</v>
      </c>
      <c r="E25" s="39">
        <f>SUM(E19:E24)</f>
        <v>8</v>
      </c>
      <c r="F25" s="40">
        <f>SUM(F19:F24)/6</f>
        <v>0.98611111111111116</v>
      </c>
      <c r="G25" s="124">
        <f t="shared" si="5"/>
        <v>1.2033898305084745</v>
      </c>
      <c r="H25" s="100"/>
      <c r="I25" s="42" t="s">
        <v>7</v>
      </c>
      <c r="J25" s="38">
        <f>SUM(J19:J24)</f>
        <v>216</v>
      </c>
      <c r="K25" s="39">
        <f>SUM(K19:K24)</f>
        <v>186</v>
      </c>
      <c r="L25" s="38">
        <f>SUM(L18:L24)</f>
        <v>180</v>
      </c>
      <c r="M25" s="39">
        <f>SUM(M18:M24)</f>
        <v>3</v>
      </c>
      <c r="N25" s="40">
        <f>SUM(N19:N24)/6</f>
        <v>0.86111111111111105</v>
      </c>
      <c r="O25" s="124">
        <f t="shared" si="7"/>
        <v>1.0333333333333334</v>
      </c>
      <c r="Q25" s="71" t="s">
        <v>56</v>
      </c>
      <c r="R25" s="71" t="s">
        <v>38</v>
      </c>
      <c r="S25" s="72">
        <v>33</v>
      </c>
      <c r="T25">
        <v>5</v>
      </c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</row>
    <row r="26" spans="1:43">
      <c r="A26" s="2"/>
      <c r="B26" s="2"/>
      <c r="C26" s="2"/>
      <c r="D26" s="9"/>
      <c r="E26" s="9"/>
      <c r="F26" s="12"/>
      <c r="G26" s="120"/>
      <c r="H26" s="7"/>
      <c r="I26" s="2"/>
      <c r="J26" s="2"/>
      <c r="K26" s="2"/>
      <c r="L26" s="9"/>
      <c r="M26" s="9" t="s">
        <v>62</v>
      </c>
      <c r="N26" s="12"/>
      <c r="O26" s="120"/>
      <c r="Q26" s="71" t="s">
        <v>29</v>
      </c>
      <c r="R26" s="71" t="s">
        <v>30</v>
      </c>
      <c r="S26" s="72">
        <v>80</v>
      </c>
      <c r="T26">
        <v>6</v>
      </c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</row>
    <row r="27" spans="1:43" ht="18" customHeight="1" thickBot="1">
      <c r="A27" s="73" t="s">
        <v>104</v>
      </c>
      <c r="B27" s="137" t="s">
        <v>84</v>
      </c>
      <c r="C27" s="135">
        <v>30</v>
      </c>
      <c r="D27" s="3"/>
      <c r="E27" s="3"/>
      <c r="F27" s="16"/>
      <c r="G27" s="105"/>
      <c r="H27" s="7"/>
      <c r="I27" s="77" t="s">
        <v>112</v>
      </c>
      <c r="J27" s="132" t="s">
        <v>84</v>
      </c>
      <c r="K27" s="136">
        <v>30</v>
      </c>
      <c r="N27" s="16"/>
      <c r="O27" s="105"/>
      <c r="Q27" s="71" t="s">
        <v>27</v>
      </c>
      <c r="R27" s="71" t="s">
        <v>28</v>
      </c>
      <c r="S27" s="72">
        <v>56</v>
      </c>
      <c r="T27">
        <v>6</v>
      </c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</row>
    <row r="28" spans="1:43">
      <c r="A28" s="82"/>
      <c r="B28" s="24" t="s">
        <v>11</v>
      </c>
      <c r="C28" s="17" t="s">
        <v>8</v>
      </c>
      <c r="D28" s="24" t="s">
        <v>1</v>
      </c>
      <c r="E28" s="17" t="s">
        <v>13</v>
      </c>
      <c r="F28" s="21" t="s">
        <v>9</v>
      </c>
      <c r="G28" s="115" t="s">
        <v>10</v>
      </c>
      <c r="H28" s="7"/>
      <c r="I28" s="81"/>
      <c r="J28" s="24"/>
      <c r="K28" s="17" t="s">
        <v>8</v>
      </c>
      <c r="L28" s="24" t="s">
        <v>1</v>
      </c>
      <c r="M28" s="17" t="s">
        <v>13</v>
      </c>
      <c r="N28" s="21" t="s">
        <v>9</v>
      </c>
      <c r="O28" s="115" t="s">
        <v>10</v>
      </c>
      <c r="Q28" s="71" t="s">
        <v>52</v>
      </c>
      <c r="R28" s="71" t="s">
        <v>44</v>
      </c>
      <c r="S28" s="72">
        <v>44</v>
      </c>
      <c r="T28">
        <v>6</v>
      </c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</row>
    <row r="29" spans="1:43" ht="13.5" thickBot="1">
      <c r="A29" s="19" t="s">
        <v>70</v>
      </c>
      <c r="B29" s="30" t="s">
        <v>12</v>
      </c>
      <c r="C29" s="31"/>
      <c r="D29" s="30" t="s">
        <v>14</v>
      </c>
      <c r="E29" s="31"/>
      <c r="F29" s="32" t="s">
        <v>8</v>
      </c>
      <c r="G29" s="116" t="s">
        <v>8</v>
      </c>
      <c r="H29" s="7"/>
      <c r="I29" s="19" t="s">
        <v>70</v>
      </c>
      <c r="J29" s="30" t="s">
        <v>12</v>
      </c>
      <c r="K29" s="31"/>
      <c r="L29" s="30" t="s">
        <v>14</v>
      </c>
      <c r="M29" s="31"/>
      <c r="N29" s="32" t="s">
        <v>8</v>
      </c>
      <c r="O29" s="116" t="s">
        <v>8</v>
      </c>
      <c r="Q29" s="112" t="s">
        <v>77</v>
      </c>
      <c r="R29" s="112" t="s">
        <v>32</v>
      </c>
      <c r="S29" s="113">
        <v>33</v>
      </c>
      <c r="T29">
        <v>6</v>
      </c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</row>
    <row r="30" spans="1:43">
      <c r="A30" s="74" t="s">
        <v>100</v>
      </c>
      <c r="B30" s="41">
        <v>30</v>
      </c>
      <c r="C30" s="27">
        <v>30</v>
      </c>
      <c r="D30" s="56">
        <v>32</v>
      </c>
      <c r="E30" s="27">
        <v>2</v>
      </c>
      <c r="F30" s="28">
        <f t="shared" ref="F30:F35" si="8">C30/B30</f>
        <v>1</v>
      </c>
      <c r="G30" s="117">
        <f t="shared" ref="G30:G36" si="9">C30/D30</f>
        <v>0.9375</v>
      </c>
      <c r="H30" s="7"/>
      <c r="I30" s="74" t="s">
        <v>122</v>
      </c>
      <c r="J30" s="41">
        <v>30</v>
      </c>
      <c r="K30" s="27">
        <v>30</v>
      </c>
      <c r="L30" s="26">
        <v>32</v>
      </c>
      <c r="M30" s="27">
        <v>2</v>
      </c>
      <c r="N30" s="28">
        <f t="shared" ref="N30:N35" si="10">K30/J30</f>
        <v>1</v>
      </c>
      <c r="O30" s="117">
        <f t="shared" ref="O30:O36" si="11">K30/L30</f>
        <v>0.9375</v>
      </c>
      <c r="P30" s="130"/>
      <c r="Q30" s="71" t="s">
        <v>39</v>
      </c>
      <c r="R30" s="71" t="s">
        <v>40</v>
      </c>
      <c r="S30" s="72">
        <v>70</v>
      </c>
      <c r="T30">
        <v>7</v>
      </c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</row>
    <row r="31" spans="1:43">
      <c r="A31" s="75" t="s">
        <v>100</v>
      </c>
      <c r="B31" s="41">
        <v>30</v>
      </c>
      <c r="C31" s="23">
        <v>13</v>
      </c>
      <c r="D31" s="26">
        <v>28</v>
      </c>
      <c r="E31" s="23">
        <v>0</v>
      </c>
      <c r="F31" s="22">
        <f t="shared" si="8"/>
        <v>0.43333333333333335</v>
      </c>
      <c r="G31" s="118">
        <f t="shared" si="9"/>
        <v>0.4642857142857143</v>
      </c>
      <c r="H31" s="7"/>
      <c r="I31" s="75" t="s">
        <v>122</v>
      </c>
      <c r="J31" s="41">
        <v>30</v>
      </c>
      <c r="K31" s="23">
        <v>30</v>
      </c>
      <c r="L31" s="25">
        <v>27</v>
      </c>
      <c r="M31" s="23">
        <v>2</v>
      </c>
      <c r="N31" s="28">
        <f t="shared" si="10"/>
        <v>1</v>
      </c>
      <c r="O31" s="117">
        <f t="shared" si="11"/>
        <v>1.1111111111111112</v>
      </c>
      <c r="Q31" s="71" t="s">
        <v>36</v>
      </c>
      <c r="R31" s="71" t="s">
        <v>38</v>
      </c>
      <c r="S31" s="72">
        <v>53</v>
      </c>
      <c r="T31">
        <v>7</v>
      </c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</row>
    <row r="32" spans="1:43">
      <c r="A32" s="75" t="s">
        <v>120</v>
      </c>
      <c r="B32" s="41">
        <v>30</v>
      </c>
      <c r="C32" s="23">
        <v>26</v>
      </c>
      <c r="D32" s="25">
        <v>31</v>
      </c>
      <c r="E32" s="23">
        <v>0</v>
      </c>
      <c r="F32" s="22">
        <f t="shared" si="8"/>
        <v>0.8666666666666667</v>
      </c>
      <c r="G32" s="118">
        <f t="shared" si="9"/>
        <v>0.83870967741935487</v>
      </c>
      <c r="H32" s="7"/>
      <c r="I32" s="75" t="s">
        <v>123</v>
      </c>
      <c r="J32" s="41">
        <v>30</v>
      </c>
      <c r="K32" s="23">
        <v>30</v>
      </c>
      <c r="L32" s="25">
        <v>36</v>
      </c>
      <c r="M32" s="23">
        <v>2</v>
      </c>
      <c r="N32" s="28">
        <f t="shared" si="10"/>
        <v>1</v>
      </c>
      <c r="O32" s="117">
        <f t="shared" si="11"/>
        <v>0.83333333333333337</v>
      </c>
      <c r="Q32" s="71" t="s">
        <v>69</v>
      </c>
      <c r="R32" s="71" t="s">
        <v>28</v>
      </c>
      <c r="S32" s="72">
        <v>41</v>
      </c>
      <c r="T32">
        <v>7</v>
      </c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</row>
    <row r="33" spans="1:43">
      <c r="A33" s="75" t="s">
        <v>120</v>
      </c>
      <c r="B33" s="41">
        <v>30</v>
      </c>
      <c r="C33" s="23">
        <v>17</v>
      </c>
      <c r="D33" s="25">
        <v>25</v>
      </c>
      <c r="E33" s="23">
        <v>0</v>
      </c>
      <c r="F33" s="22">
        <f t="shared" si="8"/>
        <v>0.56666666666666665</v>
      </c>
      <c r="G33" s="118">
        <f t="shared" si="9"/>
        <v>0.68</v>
      </c>
      <c r="H33" s="7"/>
      <c r="I33" s="75" t="s">
        <v>123</v>
      </c>
      <c r="J33" s="41">
        <v>30</v>
      </c>
      <c r="K33" s="23">
        <v>30</v>
      </c>
      <c r="L33" s="25">
        <v>31</v>
      </c>
      <c r="M33" s="23">
        <v>2</v>
      </c>
      <c r="N33" s="28">
        <f t="shared" si="10"/>
        <v>1</v>
      </c>
      <c r="O33" s="117">
        <f t="shared" si="11"/>
        <v>0.967741935483871</v>
      </c>
      <c r="Q33" s="112" t="s">
        <v>72</v>
      </c>
      <c r="R33" s="112" t="s">
        <v>37</v>
      </c>
      <c r="S33" s="72">
        <v>29</v>
      </c>
      <c r="T33">
        <v>7</v>
      </c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</row>
    <row r="34" spans="1:43">
      <c r="A34" s="75" t="s">
        <v>121</v>
      </c>
      <c r="B34" s="41">
        <v>30</v>
      </c>
      <c r="C34" s="23">
        <v>30</v>
      </c>
      <c r="D34" s="25">
        <v>29</v>
      </c>
      <c r="E34" s="23">
        <v>2</v>
      </c>
      <c r="F34" s="22">
        <f t="shared" si="8"/>
        <v>1</v>
      </c>
      <c r="G34" s="118">
        <f t="shared" si="9"/>
        <v>1.0344827586206897</v>
      </c>
      <c r="H34" s="7"/>
      <c r="I34" s="75" t="s">
        <v>124</v>
      </c>
      <c r="J34" s="41">
        <v>30</v>
      </c>
      <c r="K34" s="23">
        <v>17</v>
      </c>
      <c r="L34" s="25">
        <v>23</v>
      </c>
      <c r="M34" s="23">
        <v>0</v>
      </c>
      <c r="N34" s="28">
        <f t="shared" si="10"/>
        <v>0.56666666666666665</v>
      </c>
      <c r="O34" s="117">
        <f t="shared" si="11"/>
        <v>0.73913043478260865</v>
      </c>
      <c r="Q34" s="112" t="s">
        <v>71</v>
      </c>
      <c r="R34" s="112" t="s">
        <v>66</v>
      </c>
      <c r="S34" s="113">
        <v>70</v>
      </c>
      <c r="T34">
        <v>8</v>
      </c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</row>
    <row r="35" spans="1:43" ht="13.5" thickBot="1">
      <c r="A35" s="125" t="s">
        <v>121</v>
      </c>
      <c r="B35" s="41">
        <v>30</v>
      </c>
      <c r="C35" s="35">
        <v>30</v>
      </c>
      <c r="D35" s="34">
        <v>32</v>
      </c>
      <c r="E35" s="35">
        <v>2</v>
      </c>
      <c r="F35" s="36">
        <f t="shared" si="8"/>
        <v>1</v>
      </c>
      <c r="G35" s="119">
        <f t="shared" si="9"/>
        <v>0.9375</v>
      </c>
      <c r="H35" s="7"/>
      <c r="I35" s="76" t="s">
        <v>124</v>
      </c>
      <c r="J35" s="41">
        <v>30</v>
      </c>
      <c r="K35" s="35">
        <v>30</v>
      </c>
      <c r="L35" s="34">
        <v>20</v>
      </c>
      <c r="M35" s="35">
        <v>2</v>
      </c>
      <c r="N35" s="28">
        <f t="shared" si="10"/>
        <v>1</v>
      </c>
      <c r="O35" s="117">
        <f t="shared" si="11"/>
        <v>1.5</v>
      </c>
      <c r="Q35" s="71" t="s">
        <v>51</v>
      </c>
      <c r="R35" s="71" t="s">
        <v>30</v>
      </c>
      <c r="S35" s="72">
        <v>53</v>
      </c>
      <c r="T35">
        <v>8</v>
      </c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</row>
    <row r="36" spans="1:43" ht="13.5" thickBot="1">
      <c r="A36" s="126" t="s">
        <v>7</v>
      </c>
      <c r="B36" s="38">
        <f>SUM(B30:B35)</f>
        <v>180</v>
      </c>
      <c r="C36" s="39">
        <f>SUM(C30:C35)</f>
        <v>146</v>
      </c>
      <c r="D36" s="38">
        <f>SUM(D29:D35)</f>
        <v>177</v>
      </c>
      <c r="E36" s="39">
        <f>SUM(E29:E35)</f>
        <v>6</v>
      </c>
      <c r="F36" s="40">
        <f>SUM(F30:F35)/6</f>
        <v>0.81111111111111101</v>
      </c>
      <c r="G36" s="124">
        <f t="shared" si="9"/>
        <v>0.82485875706214684</v>
      </c>
      <c r="H36" s="100"/>
      <c r="I36" s="42" t="s">
        <v>7</v>
      </c>
      <c r="J36" s="38">
        <f>SUM(J30:J35)</f>
        <v>180</v>
      </c>
      <c r="K36" s="39">
        <f>SUM(K30:K35)</f>
        <v>167</v>
      </c>
      <c r="L36" s="38">
        <f>SUM(L29:L35)</f>
        <v>169</v>
      </c>
      <c r="M36" s="39">
        <f>SUM(M29:M35)</f>
        <v>10</v>
      </c>
      <c r="N36" s="40">
        <f>SUM(N30:N35)/6</f>
        <v>0.9277777777777777</v>
      </c>
      <c r="O36" s="124">
        <f t="shared" si="11"/>
        <v>0.98816568047337283</v>
      </c>
      <c r="Q36" s="112" t="s">
        <v>73</v>
      </c>
      <c r="R36" s="112" t="s">
        <v>32</v>
      </c>
      <c r="S36" s="72">
        <v>41</v>
      </c>
      <c r="T36">
        <v>8</v>
      </c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</row>
    <row r="37" spans="1:43">
      <c r="A37" s="13"/>
      <c r="B37" s="2"/>
      <c r="C37" s="2"/>
      <c r="D37" s="2"/>
      <c r="E37" s="10"/>
      <c r="F37" s="12"/>
      <c r="G37" s="120"/>
      <c r="H37" s="7"/>
      <c r="I37" s="13"/>
      <c r="J37" s="2"/>
      <c r="K37" s="2"/>
      <c r="L37" s="2"/>
      <c r="M37" s="10"/>
      <c r="N37" s="12"/>
      <c r="O37" s="120"/>
      <c r="Q37" s="71" t="s">
        <v>53</v>
      </c>
      <c r="R37" s="71" t="s">
        <v>30</v>
      </c>
      <c r="S37" s="72">
        <v>29</v>
      </c>
      <c r="T37">
        <v>8</v>
      </c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</row>
    <row r="38" spans="1:43" ht="18.75" thickBot="1">
      <c r="A38" s="73" t="s">
        <v>121</v>
      </c>
      <c r="B38" s="137" t="s">
        <v>84</v>
      </c>
      <c r="C38" s="135">
        <v>22</v>
      </c>
      <c r="D38" s="3"/>
      <c r="E38" s="3"/>
      <c r="F38" s="16"/>
      <c r="G38" s="105"/>
      <c r="H38" s="7"/>
      <c r="I38" s="78" t="s">
        <v>124</v>
      </c>
      <c r="J38" s="132" t="s">
        <v>84</v>
      </c>
      <c r="K38" s="136">
        <v>22</v>
      </c>
      <c r="N38" s="16"/>
      <c r="O38" s="105"/>
      <c r="Q38" s="71" t="s">
        <v>48</v>
      </c>
      <c r="R38" s="71" t="s">
        <v>33</v>
      </c>
      <c r="S38" s="72">
        <v>65</v>
      </c>
      <c r="T38">
        <v>9</v>
      </c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</row>
    <row r="39" spans="1:43">
      <c r="A39" s="82"/>
      <c r="B39" s="24" t="s">
        <v>11</v>
      </c>
      <c r="C39" s="17" t="s">
        <v>8</v>
      </c>
      <c r="D39" s="24" t="s">
        <v>1</v>
      </c>
      <c r="E39" s="17" t="s">
        <v>13</v>
      </c>
      <c r="F39" s="21" t="s">
        <v>9</v>
      </c>
      <c r="G39" s="115" t="s">
        <v>10</v>
      </c>
      <c r="H39" s="7"/>
      <c r="I39" s="81"/>
      <c r="J39" s="24" t="s">
        <v>11</v>
      </c>
      <c r="K39" s="17" t="s">
        <v>8</v>
      </c>
      <c r="L39" s="24" t="s">
        <v>1</v>
      </c>
      <c r="M39" s="17" t="s">
        <v>13</v>
      </c>
      <c r="N39" s="21" t="s">
        <v>9</v>
      </c>
      <c r="O39" s="115" t="s">
        <v>10</v>
      </c>
      <c r="Q39" s="71" t="s">
        <v>83</v>
      </c>
      <c r="R39" s="71" t="s">
        <v>44</v>
      </c>
      <c r="S39" s="72">
        <v>53</v>
      </c>
      <c r="T39">
        <v>9</v>
      </c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</row>
    <row r="40" spans="1:43" ht="13.5" thickBot="1">
      <c r="A40" s="19" t="s">
        <v>70</v>
      </c>
      <c r="B40" s="30" t="s">
        <v>12</v>
      </c>
      <c r="C40" s="31"/>
      <c r="D40" s="30" t="s">
        <v>14</v>
      </c>
      <c r="E40" s="31"/>
      <c r="F40" s="32" t="s">
        <v>8</v>
      </c>
      <c r="G40" s="116" t="s">
        <v>8</v>
      </c>
      <c r="H40" s="7"/>
      <c r="I40" s="19" t="s">
        <v>70</v>
      </c>
      <c r="J40" s="30" t="s">
        <v>12</v>
      </c>
      <c r="K40" s="31"/>
      <c r="L40" s="30" t="s">
        <v>14</v>
      </c>
      <c r="M40" s="31"/>
      <c r="N40" s="32" t="s">
        <v>8</v>
      </c>
      <c r="O40" s="116" t="s">
        <v>8</v>
      </c>
      <c r="Q40" s="112" t="s">
        <v>71</v>
      </c>
      <c r="R40" s="112" t="s">
        <v>28</v>
      </c>
      <c r="S40" s="72">
        <v>41</v>
      </c>
      <c r="T40">
        <v>9</v>
      </c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</row>
    <row r="41" spans="1:43" ht="12.75" customHeight="1">
      <c r="A41" s="74" t="s">
        <v>100</v>
      </c>
      <c r="B41" s="41">
        <v>22</v>
      </c>
      <c r="C41" s="27">
        <v>16</v>
      </c>
      <c r="D41" s="26">
        <v>37</v>
      </c>
      <c r="E41" s="27">
        <v>0</v>
      </c>
      <c r="F41" s="28">
        <f t="shared" ref="F41:F46" si="12">C41/B41</f>
        <v>0.72727272727272729</v>
      </c>
      <c r="G41" s="117">
        <f t="shared" ref="G41:G47" si="13">C41/D41</f>
        <v>0.43243243243243246</v>
      </c>
      <c r="H41" s="7"/>
      <c r="I41" s="74" t="s">
        <v>122</v>
      </c>
      <c r="J41" s="41">
        <v>22</v>
      </c>
      <c r="K41" s="27">
        <v>22</v>
      </c>
      <c r="L41" s="26">
        <v>29</v>
      </c>
      <c r="M41" s="27">
        <v>2</v>
      </c>
      <c r="N41" s="28">
        <f t="shared" ref="N41:N46" si="14">K41/J41</f>
        <v>1</v>
      </c>
      <c r="O41" s="117">
        <f t="shared" ref="O41:O47" si="15">K41/L41</f>
        <v>0.75862068965517238</v>
      </c>
      <c r="Q41" s="112" t="s">
        <v>81</v>
      </c>
      <c r="R41" s="112" t="s">
        <v>32</v>
      </c>
      <c r="S41" s="113">
        <v>27</v>
      </c>
      <c r="T41">
        <v>9</v>
      </c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</row>
    <row r="42" spans="1:43">
      <c r="A42" s="75" t="s">
        <v>100</v>
      </c>
      <c r="B42" s="41">
        <v>22</v>
      </c>
      <c r="C42" s="23">
        <v>11</v>
      </c>
      <c r="D42" s="25">
        <v>35</v>
      </c>
      <c r="E42" s="23">
        <v>0</v>
      </c>
      <c r="F42" s="22">
        <f t="shared" si="12"/>
        <v>0.5</v>
      </c>
      <c r="G42" s="118">
        <f t="shared" si="13"/>
        <v>0.31428571428571428</v>
      </c>
      <c r="H42" s="7"/>
      <c r="I42" s="75" t="s">
        <v>122</v>
      </c>
      <c r="J42" s="41">
        <v>22</v>
      </c>
      <c r="K42" s="23">
        <v>22</v>
      </c>
      <c r="L42" s="25">
        <v>19</v>
      </c>
      <c r="M42" s="23">
        <v>2</v>
      </c>
      <c r="N42" s="28">
        <f t="shared" si="14"/>
        <v>1</v>
      </c>
      <c r="O42" s="117">
        <f t="shared" si="15"/>
        <v>1.1578947368421053</v>
      </c>
      <c r="Q42" s="112" t="s">
        <v>78</v>
      </c>
      <c r="R42" s="112" t="s">
        <v>79</v>
      </c>
      <c r="S42" s="113">
        <v>65</v>
      </c>
      <c r="T42">
        <v>10</v>
      </c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</row>
    <row r="43" spans="1:43">
      <c r="A43" s="75" t="s">
        <v>120</v>
      </c>
      <c r="B43" s="41">
        <v>22</v>
      </c>
      <c r="C43" s="23">
        <v>15</v>
      </c>
      <c r="D43" s="25">
        <v>23</v>
      </c>
      <c r="E43" s="23">
        <v>0</v>
      </c>
      <c r="F43" s="22">
        <f t="shared" si="12"/>
        <v>0.68181818181818177</v>
      </c>
      <c r="G43" s="118">
        <f t="shared" si="13"/>
        <v>0.65217391304347827</v>
      </c>
      <c r="H43" s="7"/>
      <c r="I43" s="75" t="s">
        <v>123</v>
      </c>
      <c r="J43" s="41">
        <v>22</v>
      </c>
      <c r="K43" s="23">
        <v>22</v>
      </c>
      <c r="L43" s="25">
        <v>28</v>
      </c>
      <c r="M43" s="23">
        <v>2</v>
      </c>
      <c r="N43" s="28">
        <f t="shared" si="14"/>
        <v>1</v>
      </c>
      <c r="O43" s="117">
        <f t="shared" si="15"/>
        <v>0.7857142857142857</v>
      </c>
      <c r="Q43" s="71" t="s">
        <v>50</v>
      </c>
      <c r="R43" s="71" t="s">
        <v>32</v>
      </c>
      <c r="S43" s="72">
        <v>53</v>
      </c>
      <c r="T43">
        <v>10</v>
      </c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</row>
    <row r="44" spans="1:43">
      <c r="A44" s="75" t="s">
        <v>120</v>
      </c>
      <c r="B44" s="41">
        <v>22</v>
      </c>
      <c r="C44" s="23">
        <v>22</v>
      </c>
      <c r="D44" s="25">
        <v>38</v>
      </c>
      <c r="E44" s="23">
        <v>2</v>
      </c>
      <c r="F44" s="22">
        <f t="shared" si="12"/>
        <v>1</v>
      </c>
      <c r="G44" s="118">
        <f t="shared" si="13"/>
        <v>0.57894736842105265</v>
      </c>
      <c r="H44" s="7"/>
      <c r="I44" s="75" t="s">
        <v>123</v>
      </c>
      <c r="J44" s="41">
        <v>22</v>
      </c>
      <c r="K44" s="23">
        <v>13</v>
      </c>
      <c r="L44" s="25">
        <v>22</v>
      </c>
      <c r="M44" s="23">
        <v>0</v>
      </c>
      <c r="N44" s="28">
        <f t="shared" si="14"/>
        <v>0.59090909090909094</v>
      </c>
      <c r="O44" s="117">
        <f t="shared" si="15"/>
        <v>0.59090909090909094</v>
      </c>
      <c r="Q44" s="71" t="s">
        <v>34</v>
      </c>
      <c r="R44" s="71" t="s">
        <v>35</v>
      </c>
      <c r="S44" s="72">
        <v>38</v>
      </c>
      <c r="T44">
        <v>10</v>
      </c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</row>
    <row r="45" spans="1:43">
      <c r="A45" s="75" t="s">
        <v>104</v>
      </c>
      <c r="B45" s="41">
        <v>22</v>
      </c>
      <c r="C45" s="23">
        <v>21</v>
      </c>
      <c r="D45" s="25">
        <v>29</v>
      </c>
      <c r="E45" s="23">
        <v>0</v>
      </c>
      <c r="F45" s="22">
        <f t="shared" si="12"/>
        <v>0.95454545454545459</v>
      </c>
      <c r="G45" s="118">
        <f t="shared" si="13"/>
        <v>0.72413793103448276</v>
      </c>
      <c r="H45" s="7"/>
      <c r="I45" s="75" t="s">
        <v>112</v>
      </c>
      <c r="J45" s="41">
        <v>22</v>
      </c>
      <c r="K45" s="23">
        <v>22</v>
      </c>
      <c r="L45" s="25">
        <v>23</v>
      </c>
      <c r="M45" s="23">
        <v>2</v>
      </c>
      <c r="N45" s="28">
        <f t="shared" si="14"/>
        <v>1</v>
      </c>
      <c r="O45" s="117">
        <f t="shared" si="15"/>
        <v>0.95652173913043481</v>
      </c>
      <c r="Q45" s="112" t="s">
        <v>82</v>
      </c>
      <c r="R45" s="112" t="s">
        <v>35</v>
      </c>
      <c r="S45" s="113">
        <v>15</v>
      </c>
      <c r="T45">
        <v>10</v>
      </c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</row>
    <row r="46" spans="1:43" ht="13.5" thickBot="1">
      <c r="A46" s="76" t="s">
        <v>104</v>
      </c>
      <c r="B46" s="41">
        <v>22</v>
      </c>
      <c r="C46" s="35">
        <v>17</v>
      </c>
      <c r="D46" s="34">
        <v>32</v>
      </c>
      <c r="E46" s="35">
        <v>0</v>
      </c>
      <c r="F46" s="36">
        <f t="shared" si="12"/>
        <v>0.77272727272727271</v>
      </c>
      <c r="G46" s="119">
        <f t="shared" si="13"/>
        <v>0.53125</v>
      </c>
      <c r="H46" s="7"/>
      <c r="I46" s="125" t="s">
        <v>112</v>
      </c>
      <c r="J46" s="41">
        <v>22</v>
      </c>
      <c r="K46" s="35">
        <v>9</v>
      </c>
      <c r="L46" s="34">
        <v>20</v>
      </c>
      <c r="M46" s="35">
        <v>0</v>
      </c>
      <c r="N46" s="28">
        <f t="shared" si="14"/>
        <v>0.40909090909090912</v>
      </c>
      <c r="O46" s="117">
        <f t="shared" si="15"/>
        <v>0.45</v>
      </c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</row>
    <row r="47" spans="1:43" ht="13.5" thickBot="1">
      <c r="A47" s="42" t="s">
        <v>7</v>
      </c>
      <c r="B47" s="38">
        <f>SUM(B41:B46)</f>
        <v>132</v>
      </c>
      <c r="C47" s="39">
        <f>SUM(C41:C46)</f>
        <v>102</v>
      </c>
      <c r="D47" s="38">
        <f>SUM(D41:D46)</f>
        <v>194</v>
      </c>
      <c r="E47" s="39">
        <f>SUM(E41:E46)</f>
        <v>2</v>
      </c>
      <c r="F47" s="40">
        <f>SUM(F41:F46)/6</f>
        <v>0.77272727272727282</v>
      </c>
      <c r="G47" s="124">
        <f t="shared" si="13"/>
        <v>0.52577319587628868</v>
      </c>
      <c r="H47" s="100"/>
      <c r="I47" s="126" t="s">
        <v>7</v>
      </c>
      <c r="J47" s="38">
        <f>SUM(J41:J46)</f>
        <v>132</v>
      </c>
      <c r="K47" s="39">
        <f>SUM(K41:K46)</f>
        <v>110</v>
      </c>
      <c r="L47" s="38">
        <f>SUM(L40:L46)</f>
        <v>141</v>
      </c>
      <c r="M47" s="39">
        <f>SUM(M40:M46)</f>
        <v>8</v>
      </c>
      <c r="N47" s="40">
        <f>SUM(N41:N46)/6</f>
        <v>0.83333333333333337</v>
      </c>
      <c r="O47" s="124">
        <f t="shared" si="15"/>
        <v>0.78014184397163122</v>
      </c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</row>
    <row r="48" spans="1:43">
      <c r="A48" s="2"/>
      <c r="B48" s="2"/>
      <c r="C48" s="2"/>
      <c r="D48" s="12"/>
      <c r="E48" s="12"/>
      <c r="F48" s="12"/>
      <c r="G48" s="120"/>
      <c r="H48" s="100"/>
      <c r="O48" s="122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</row>
    <row r="49" spans="1:43" ht="15.75">
      <c r="A49" s="50" t="s">
        <v>6</v>
      </c>
      <c r="B49" s="3"/>
      <c r="C49" s="3"/>
      <c r="D49" s="3"/>
      <c r="E49" s="3"/>
      <c r="F49" s="16"/>
      <c r="G49" s="105"/>
      <c r="H49" s="100"/>
      <c r="I49" s="51" t="s">
        <v>3</v>
      </c>
      <c r="N49" s="16"/>
      <c r="O49" s="105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</row>
    <row r="50" spans="1:43" ht="18.75" thickBot="1">
      <c r="A50" s="79" t="s">
        <v>125</v>
      </c>
      <c r="B50" s="138" t="s">
        <v>84</v>
      </c>
      <c r="C50" s="139">
        <v>47</v>
      </c>
      <c r="D50" s="3"/>
      <c r="E50" s="3"/>
      <c r="F50" s="16"/>
      <c r="G50" s="105"/>
      <c r="H50" s="100"/>
      <c r="I50" s="83" t="s">
        <v>126</v>
      </c>
      <c r="J50" s="140" t="s">
        <v>84</v>
      </c>
      <c r="K50" s="141">
        <v>43</v>
      </c>
      <c r="N50" s="16"/>
      <c r="O50" s="105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</row>
    <row r="51" spans="1:43">
      <c r="A51" s="80"/>
      <c r="B51" s="24" t="s">
        <v>11</v>
      </c>
      <c r="C51" s="17" t="s">
        <v>8</v>
      </c>
      <c r="D51" s="24" t="s">
        <v>1</v>
      </c>
      <c r="E51" s="17" t="s">
        <v>13</v>
      </c>
      <c r="F51" s="21" t="s">
        <v>9</v>
      </c>
      <c r="G51" s="115" t="s">
        <v>10</v>
      </c>
      <c r="H51" s="100"/>
      <c r="I51" s="84"/>
      <c r="J51" s="24" t="s">
        <v>11</v>
      </c>
      <c r="K51" s="17" t="s">
        <v>8</v>
      </c>
      <c r="L51" s="24" t="s">
        <v>1</v>
      </c>
      <c r="M51" s="17" t="s">
        <v>13</v>
      </c>
      <c r="N51" s="21" t="s">
        <v>9</v>
      </c>
      <c r="O51" s="115" t="s">
        <v>10</v>
      </c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</row>
    <row r="52" spans="1:43" ht="13.5" thickBot="1">
      <c r="A52" s="19" t="s">
        <v>70</v>
      </c>
      <c r="B52" s="30" t="s">
        <v>12</v>
      </c>
      <c r="C52" s="31"/>
      <c r="D52" s="30" t="s">
        <v>14</v>
      </c>
      <c r="E52" s="31"/>
      <c r="F52" s="32" t="s">
        <v>8</v>
      </c>
      <c r="G52" s="116" t="s">
        <v>8</v>
      </c>
      <c r="H52" s="100"/>
      <c r="I52" s="19" t="s">
        <v>97</v>
      </c>
      <c r="J52" s="30" t="s">
        <v>12</v>
      </c>
      <c r="K52" s="31"/>
      <c r="L52" s="30" t="s">
        <v>14</v>
      </c>
      <c r="M52" s="31"/>
      <c r="N52" s="32" t="s">
        <v>8</v>
      </c>
      <c r="O52" s="116" t="s">
        <v>8</v>
      </c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</row>
    <row r="53" spans="1:43">
      <c r="A53" s="74" t="s">
        <v>101</v>
      </c>
      <c r="B53" s="41">
        <v>47</v>
      </c>
      <c r="C53" s="27">
        <v>33</v>
      </c>
      <c r="D53" s="26">
        <v>32</v>
      </c>
      <c r="E53" s="27">
        <v>0</v>
      </c>
      <c r="F53" s="28">
        <f t="shared" ref="F53:F58" si="16">C53/B53</f>
        <v>0.7021276595744681</v>
      </c>
      <c r="G53" s="117">
        <f t="shared" ref="G53:G59" si="17">C53/D53</f>
        <v>1.03125</v>
      </c>
      <c r="H53" s="100"/>
      <c r="I53" s="74" t="s">
        <v>127</v>
      </c>
      <c r="J53" s="41">
        <v>43</v>
      </c>
      <c r="K53" s="27">
        <v>43</v>
      </c>
      <c r="L53" s="26">
        <v>22</v>
      </c>
      <c r="M53" s="27">
        <v>2</v>
      </c>
      <c r="N53" s="28">
        <f t="shared" ref="N53:N58" si="18">K53/J53</f>
        <v>1</v>
      </c>
      <c r="O53" s="117">
        <f t="shared" ref="O53:O59" si="19">K53/L53</f>
        <v>1.9545454545454546</v>
      </c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</row>
    <row r="54" spans="1:43">
      <c r="A54" s="75" t="s">
        <v>101</v>
      </c>
      <c r="B54" s="41">
        <v>47</v>
      </c>
      <c r="C54" s="23">
        <v>46</v>
      </c>
      <c r="D54" s="25">
        <v>30</v>
      </c>
      <c r="E54" s="23">
        <v>0</v>
      </c>
      <c r="F54" s="22">
        <f t="shared" si="16"/>
        <v>0.97872340425531912</v>
      </c>
      <c r="G54" s="118">
        <f t="shared" si="17"/>
        <v>1.5333333333333334</v>
      </c>
      <c r="H54" s="100"/>
      <c r="I54" s="75" t="s">
        <v>127</v>
      </c>
      <c r="J54" s="41">
        <v>43</v>
      </c>
      <c r="K54" s="23">
        <v>43</v>
      </c>
      <c r="L54" s="25">
        <v>24</v>
      </c>
      <c r="M54" s="23">
        <v>2</v>
      </c>
      <c r="N54" s="22">
        <f t="shared" si="18"/>
        <v>1</v>
      </c>
      <c r="O54" s="118">
        <f t="shared" si="19"/>
        <v>1.7916666666666667</v>
      </c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</row>
    <row r="55" spans="1:43">
      <c r="A55" s="75" t="s">
        <v>96</v>
      </c>
      <c r="B55" s="41">
        <v>47</v>
      </c>
      <c r="C55" s="23">
        <v>47</v>
      </c>
      <c r="D55" s="25">
        <v>18</v>
      </c>
      <c r="E55" s="23">
        <v>2</v>
      </c>
      <c r="F55" s="22">
        <f t="shared" si="16"/>
        <v>1</v>
      </c>
      <c r="G55" s="118">
        <f t="shared" si="17"/>
        <v>2.6111111111111112</v>
      </c>
      <c r="H55" s="101"/>
      <c r="I55" s="75" t="s">
        <v>128</v>
      </c>
      <c r="J55" s="41">
        <v>43</v>
      </c>
      <c r="K55" s="23">
        <v>43</v>
      </c>
      <c r="L55" s="25">
        <v>28</v>
      </c>
      <c r="M55" s="23">
        <v>2</v>
      </c>
      <c r="N55" s="22">
        <f t="shared" si="18"/>
        <v>1</v>
      </c>
      <c r="O55" s="118">
        <f t="shared" si="19"/>
        <v>1.5357142857142858</v>
      </c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</row>
    <row r="56" spans="1:43">
      <c r="A56" s="75" t="s">
        <v>96</v>
      </c>
      <c r="B56" s="41">
        <v>47</v>
      </c>
      <c r="C56" s="23">
        <v>47</v>
      </c>
      <c r="D56" s="25">
        <v>28</v>
      </c>
      <c r="E56" s="23">
        <v>2</v>
      </c>
      <c r="F56" s="22">
        <f t="shared" si="16"/>
        <v>1</v>
      </c>
      <c r="G56" s="118">
        <f t="shared" si="17"/>
        <v>1.6785714285714286</v>
      </c>
      <c r="H56" s="101"/>
      <c r="I56" s="75" t="s">
        <v>128</v>
      </c>
      <c r="J56" s="41">
        <v>43</v>
      </c>
      <c r="K56" s="23">
        <v>43</v>
      </c>
      <c r="L56" s="25">
        <v>35</v>
      </c>
      <c r="M56" s="23">
        <v>2</v>
      </c>
      <c r="N56" s="22">
        <f t="shared" si="18"/>
        <v>1</v>
      </c>
      <c r="O56" s="118">
        <f t="shared" si="19"/>
        <v>1.2285714285714286</v>
      </c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</row>
    <row r="57" spans="1:43">
      <c r="A57" s="75" t="s">
        <v>113</v>
      </c>
      <c r="B57" s="41">
        <v>47</v>
      </c>
      <c r="C57" s="23">
        <v>47</v>
      </c>
      <c r="D57" s="25">
        <v>39</v>
      </c>
      <c r="E57" s="23">
        <v>2</v>
      </c>
      <c r="F57" s="22">
        <f t="shared" si="16"/>
        <v>1</v>
      </c>
      <c r="G57" s="118">
        <f t="shared" si="17"/>
        <v>1.2051282051282051</v>
      </c>
      <c r="H57" s="100"/>
      <c r="I57" s="75" t="s">
        <v>129</v>
      </c>
      <c r="J57" s="41">
        <v>43</v>
      </c>
      <c r="K57" s="23">
        <v>43</v>
      </c>
      <c r="L57" s="25">
        <v>30</v>
      </c>
      <c r="M57" s="23">
        <v>2</v>
      </c>
      <c r="N57" s="22">
        <f t="shared" si="18"/>
        <v>1</v>
      </c>
      <c r="O57" s="118">
        <f t="shared" si="19"/>
        <v>1.4333333333333333</v>
      </c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</row>
    <row r="58" spans="1:43" ht="13.5" thickBot="1">
      <c r="A58" s="76" t="s">
        <v>99</v>
      </c>
      <c r="B58" s="41">
        <v>47</v>
      </c>
      <c r="C58" s="189">
        <v>47</v>
      </c>
      <c r="D58" s="34">
        <v>36</v>
      </c>
      <c r="E58" s="35">
        <v>2</v>
      </c>
      <c r="F58" s="36">
        <f t="shared" si="16"/>
        <v>1</v>
      </c>
      <c r="G58" s="119">
        <f t="shared" si="17"/>
        <v>1.3055555555555556</v>
      </c>
      <c r="H58" s="100"/>
      <c r="I58" s="76" t="s">
        <v>130</v>
      </c>
      <c r="J58" s="41">
        <v>43</v>
      </c>
      <c r="K58" s="35">
        <v>43</v>
      </c>
      <c r="L58" s="34">
        <v>22</v>
      </c>
      <c r="M58" s="35">
        <v>2</v>
      </c>
      <c r="N58" s="36">
        <f t="shared" si="18"/>
        <v>1</v>
      </c>
      <c r="O58" s="119">
        <f t="shared" si="19"/>
        <v>1.9545454545454546</v>
      </c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</row>
    <row r="59" spans="1:43" ht="13.5" thickBot="1">
      <c r="A59" s="42" t="s">
        <v>7</v>
      </c>
      <c r="B59" s="38">
        <v>306</v>
      </c>
      <c r="C59" s="39">
        <f>SUM(C53:C58)</f>
        <v>267</v>
      </c>
      <c r="D59" s="38">
        <f>SUM(D52:D58)</f>
        <v>183</v>
      </c>
      <c r="E59" s="39">
        <f>SUM(E52:E58)</f>
        <v>8</v>
      </c>
      <c r="F59" s="40">
        <f>SUM(F53:F58)/6</f>
        <v>0.94680851063829785</v>
      </c>
      <c r="G59" s="124">
        <f t="shared" si="17"/>
        <v>1.459016393442623</v>
      </c>
      <c r="H59" s="100"/>
      <c r="I59" s="42" t="s">
        <v>7</v>
      </c>
      <c r="J59" s="38">
        <f>SUM(J53:J58)</f>
        <v>258</v>
      </c>
      <c r="K59" s="39">
        <f>SUM(K53:K58)</f>
        <v>258</v>
      </c>
      <c r="L59" s="38">
        <f>SUM(L52:L58)</f>
        <v>161</v>
      </c>
      <c r="M59" s="39">
        <f>SUM(M52:M58)</f>
        <v>12</v>
      </c>
      <c r="N59" s="40">
        <f>SUM(N53:N58)/6</f>
        <v>1</v>
      </c>
      <c r="O59" s="124">
        <f t="shared" si="19"/>
        <v>1.6024844720496894</v>
      </c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</row>
    <row r="60" spans="1:43">
      <c r="G60" s="114"/>
      <c r="H60" s="102"/>
      <c r="I60" s="1"/>
      <c r="J60" s="1"/>
      <c r="K60" s="1"/>
      <c r="L60" s="1"/>
      <c r="M60" s="1"/>
      <c r="O60" s="114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</row>
    <row r="61" spans="1:43" ht="18.75" thickBot="1">
      <c r="A61" s="79" t="s">
        <v>101</v>
      </c>
      <c r="B61" s="138" t="s">
        <v>84</v>
      </c>
      <c r="C61" s="139">
        <v>36</v>
      </c>
      <c r="D61" s="3"/>
      <c r="E61" s="3"/>
      <c r="F61" s="16"/>
      <c r="G61" s="105"/>
      <c r="H61" s="102"/>
      <c r="I61" s="83" t="s">
        <v>127</v>
      </c>
      <c r="J61" s="140" t="s">
        <v>84</v>
      </c>
      <c r="K61" s="141">
        <v>33</v>
      </c>
      <c r="N61" s="16"/>
      <c r="O61" s="105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</row>
    <row r="62" spans="1:43">
      <c r="A62" s="80"/>
      <c r="B62" s="24" t="s">
        <v>11</v>
      </c>
      <c r="C62" s="17" t="s">
        <v>8</v>
      </c>
      <c r="D62" s="24" t="s">
        <v>1</v>
      </c>
      <c r="E62" s="17" t="s">
        <v>13</v>
      </c>
      <c r="F62" s="21" t="s">
        <v>9</v>
      </c>
      <c r="G62" s="115" t="s">
        <v>10</v>
      </c>
      <c r="H62" s="102"/>
      <c r="I62" s="84"/>
      <c r="J62" s="24" t="s">
        <v>11</v>
      </c>
      <c r="K62" s="17" t="s">
        <v>8</v>
      </c>
      <c r="L62" s="24" t="s">
        <v>1</v>
      </c>
      <c r="M62" s="17" t="s">
        <v>13</v>
      </c>
      <c r="N62" s="21" t="s">
        <v>9</v>
      </c>
      <c r="O62" s="115" t="s">
        <v>10</v>
      </c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</row>
    <row r="63" spans="1:43" ht="13.5" thickBot="1">
      <c r="A63" s="19" t="s">
        <v>70</v>
      </c>
      <c r="B63" s="30" t="s">
        <v>12</v>
      </c>
      <c r="C63" s="31"/>
      <c r="D63" s="30" t="s">
        <v>14</v>
      </c>
      <c r="E63" s="31"/>
      <c r="F63" s="32" t="s">
        <v>8</v>
      </c>
      <c r="G63" s="116" t="s">
        <v>8</v>
      </c>
      <c r="H63" s="102"/>
      <c r="I63" s="19" t="s">
        <v>70</v>
      </c>
      <c r="J63" s="30" t="s">
        <v>12</v>
      </c>
      <c r="K63" s="31"/>
      <c r="L63" s="30" t="s">
        <v>14</v>
      </c>
      <c r="M63" s="31"/>
      <c r="N63" s="32" t="s">
        <v>8</v>
      </c>
      <c r="O63" s="116" t="s">
        <v>8</v>
      </c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</row>
    <row r="64" spans="1:43">
      <c r="A64" s="74" t="s">
        <v>125</v>
      </c>
      <c r="B64" s="41">
        <v>36</v>
      </c>
      <c r="C64" s="27">
        <v>36</v>
      </c>
      <c r="D64" s="26">
        <v>32</v>
      </c>
      <c r="E64" s="27">
        <v>2</v>
      </c>
      <c r="F64" s="28">
        <f t="shared" ref="F64:F69" si="20">C64/B64</f>
        <v>1</v>
      </c>
      <c r="G64" s="117">
        <f t="shared" ref="G64:G70" si="21">C64/D64</f>
        <v>1.125</v>
      </c>
      <c r="H64" s="102"/>
      <c r="I64" s="74" t="s">
        <v>126</v>
      </c>
      <c r="J64" s="41">
        <v>33</v>
      </c>
      <c r="K64" s="27">
        <v>26</v>
      </c>
      <c r="L64" s="56">
        <v>22</v>
      </c>
      <c r="M64" s="27">
        <v>0</v>
      </c>
      <c r="N64" s="28">
        <f t="shared" ref="N64:N69" si="22">K64/J64</f>
        <v>0.78787878787878785</v>
      </c>
      <c r="O64" s="117">
        <f t="shared" ref="O64:O70" si="23">K64/L64</f>
        <v>1.1818181818181819</v>
      </c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</row>
    <row r="65" spans="1:43">
      <c r="A65" s="109" t="s">
        <v>125</v>
      </c>
      <c r="B65" s="41">
        <v>36</v>
      </c>
      <c r="C65" s="23">
        <v>36</v>
      </c>
      <c r="D65" s="25">
        <v>30</v>
      </c>
      <c r="E65" s="23">
        <v>2</v>
      </c>
      <c r="F65" s="22">
        <f t="shared" si="20"/>
        <v>1</v>
      </c>
      <c r="G65" s="118">
        <f t="shared" si="21"/>
        <v>1.2</v>
      </c>
      <c r="H65" s="102"/>
      <c r="I65" s="75" t="s">
        <v>126</v>
      </c>
      <c r="J65" s="41">
        <v>33</v>
      </c>
      <c r="K65" s="23">
        <v>27</v>
      </c>
      <c r="L65" s="26">
        <v>24</v>
      </c>
      <c r="M65" s="23">
        <v>0</v>
      </c>
      <c r="N65" s="22">
        <f t="shared" si="22"/>
        <v>0.81818181818181823</v>
      </c>
      <c r="O65" s="118">
        <f t="shared" si="23"/>
        <v>1.125</v>
      </c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</row>
    <row r="66" spans="1:43">
      <c r="A66" s="75" t="s">
        <v>96</v>
      </c>
      <c r="B66" s="41">
        <v>36</v>
      </c>
      <c r="C66" s="23">
        <v>14</v>
      </c>
      <c r="D66" s="25">
        <v>20</v>
      </c>
      <c r="E66" s="23">
        <v>0</v>
      </c>
      <c r="F66" s="22">
        <f t="shared" si="20"/>
        <v>0.3888888888888889</v>
      </c>
      <c r="G66" s="118">
        <f t="shared" si="21"/>
        <v>0.7</v>
      </c>
      <c r="H66" s="102"/>
      <c r="I66" s="75" t="s">
        <v>128</v>
      </c>
      <c r="J66" s="41">
        <v>33</v>
      </c>
      <c r="K66" s="23">
        <v>27</v>
      </c>
      <c r="L66" s="25">
        <v>30</v>
      </c>
      <c r="M66" s="23">
        <v>0</v>
      </c>
      <c r="N66" s="22">
        <f t="shared" si="22"/>
        <v>0.81818181818181823</v>
      </c>
      <c r="O66" s="118">
        <f t="shared" si="23"/>
        <v>0.9</v>
      </c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</row>
    <row r="67" spans="1:43">
      <c r="A67" s="75" t="s">
        <v>96</v>
      </c>
      <c r="B67" s="41">
        <v>36</v>
      </c>
      <c r="C67" s="23">
        <v>18</v>
      </c>
      <c r="D67" s="25">
        <v>21</v>
      </c>
      <c r="E67" s="23">
        <v>0</v>
      </c>
      <c r="F67" s="22">
        <f t="shared" si="20"/>
        <v>0.5</v>
      </c>
      <c r="G67" s="118">
        <f t="shared" si="21"/>
        <v>0.8571428571428571</v>
      </c>
      <c r="H67" s="102"/>
      <c r="I67" s="75" t="s">
        <v>128</v>
      </c>
      <c r="J67" s="41">
        <v>33</v>
      </c>
      <c r="K67" s="23">
        <v>24</v>
      </c>
      <c r="L67" s="25">
        <v>22</v>
      </c>
      <c r="M67" s="23">
        <v>0</v>
      </c>
      <c r="N67" s="22">
        <f t="shared" si="22"/>
        <v>0.72727272727272729</v>
      </c>
      <c r="O67" s="118">
        <f t="shared" si="23"/>
        <v>1.0909090909090908</v>
      </c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</row>
    <row r="68" spans="1:43">
      <c r="A68" s="75" t="s">
        <v>99</v>
      </c>
      <c r="B68" s="41">
        <v>36</v>
      </c>
      <c r="C68" s="23">
        <v>34</v>
      </c>
      <c r="D68" s="25">
        <v>50</v>
      </c>
      <c r="E68" s="23">
        <v>0</v>
      </c>
      <c r="F68" s="22">
        <f t="shared" si="20"/>
        <v>0.94444444444444442</v>
      </c>
      <c r="G68" s="118">
        <f t="shared" si="21"/>
        <v>0.68</v>
      </c>
      <c r="H68" s="103"/>
      <c r="I68" s="75" t="s">
        <v>129</v>
      </c>
      <c r="J68" s="41">
        <v>33</v>
      </c>
      <c r="K68" s="23">
        <v>33</v>
      </c>
      <c r="L68" s="25">
        <v>19</v>
      </c>
      <c r="M68" s="23">
        <v>2</v>
      </c>
      <c r="N68" s="22">
        <f t="shared" si="22"/>
        <v>1</v>
      </c>
      <c r="O68" s="118">
        <f t="shared" si="23"/>
        <v>1.736842105263158</v>
      </c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</row>
    <row r="69" spans="1:43" ht="13.5" thickBot="1">
      <c r="A69" s="76" t="s">
        <v>113</v>
      </c>
      <c r="B69" s="41">
        <v>36</v>
      </c>
      <c r="C69" s="35">
        <v>36</v>
      </c>
      <c r="D69" s="34">
        <v>27</v>
      </c>
      <c r="E69" s="35">
        <v>2</v>
      </c>
      <c r="F69" s="36">
        <f t="shared" si="20"/>
        <v>1</v>
      </c>
      <c r="G69" s="119">
        <f t="shared" si="21"/>
        <v>1.3333333333333333</v>
      </c>
      <c r="H69" s="103"/>
      <c r="I69" s="125" t="s">
        <v>129</v>
      </c>
      <c r="J69" s="41">
        <v>33</v>
      </c>
      <c r="K69" s="35">
        <v>33</v>
      </c>
      <c r="L69" s="34">
        <v>22</v>
      </c>
      <c r="M69" s="35">
        <v>2</v>
      </c>
      <c r="N69" s="36">
        <f t="shared" si="22"/>
        <v>1</v>
      </c>
      <c r="O69" s="119">
        <f t="shared" si="23"/>
        <v>1.5</v>
      </c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</row>
    <row r="70" spans="1:43" ht="13.5" thickBot="1">
      <c r="A70" s="42" t="s">
        <v>7</v>
      </c>
      <c r="B70" s="38">
        <f>SUM(B64:B69)</f>
        <v>216</v>
      </c>
      <c r="C70" s="39">
        <f>SUM(C64:C69)</f>
        <v>174</v>
      </c>
      <c r="D70" s="38">
        <f>SUM(D63:D69)</f>
        <v>180</v>
      </c>
      <c r="E70" s="39">
        <f>SUM(E63:E69)</f>
        <v>6</v>
      </c>
      <c r="F70" s="40">
        <f>SUM(F64:F69)/6</f>
        <v>0.80555555555555547</v>
      </c>
      <c r="G70" s="124">
        <f t="shared" si="21"/>
        <v>0.96666666666666667</v>
      </c>
      <c r="H70" s="103"/>
      <c r="I70" s="126" t="s">
        <v>7</v>
      </c>
      <c r="J70" s="38">
        <f>SUM(J64:J69)</f>
        <v>198</v>
      </c>
      <c r="K70" s="39">
        <f>SUM(K64:K69)</f>
        <v>170</v>
      </c>
      <c r="L70" s="38">
        <f>SUM(L63:L69)</f>
        <v>139</v>
      </c>
      <c r="M70" s="39">
        <f>SUM(M63:M69)</f>
        <v>4</v>
      </c>
      <c r="N70" s="40">
        <f>SUM(N64:N69)/6</f>
        <v>0.85858585858585856</v>
      </c>
      <c r="O70" s="124">
        <f t="shared" si="23"/>
        <v>1.2230215827338129</v>
      </c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</row>
    <row r="71" spans="1:43">
      <c r="A71" s="2"/>
      <c r="B71" s="2"/>
      <c r="C71" s="2"/>
      <c r="D71" s="9"/>
      <c r="E71" s="9"/>
      <c r="F71" s="12"/>
      <c r="G71" s="120"/>
      <c r="H71" s="103"/>
      <c r="I71" s="2"/>
      <c r="J71" s="2"/>
      <c r="K71" s="2"/>
      <c r="L71" s="9"/>
      <c r="M71" s="9"/>
      <c r="N71" s="12"/>
      <c r="O71" s="120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</row>
    <row r="72" spans="1:43" ht="18.75" thickBot="1">
      <c r="A72" s="79" t="s">
        <v>96</v>
      </c>
      <c r="B72" s="138" t="s">
        <v>84</v>
      </c>
      <c r="C72" s="139">
        <v>27</v>
      </c>
      <c r="D72" s="3"/>
      <c r="E72" s="3"/>
      <c r="F72" s="16"/>
      <c r="G72" s="105"/>
      <c r="H72" s="103"/>
      <c r="I72" s="83" t="s">
        <v>128</v>
      </c>
      <c r="J72" s="140" t="s">
        <v>84</v>
      </c>
      <c r="K72" s="141">
        <v>27</v>
      </c>
      <c r="N72" s="16"/>
      <c r="O72" s="105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</row>
    <row r="73" spans="1:43">
      <c r="A73" s="80"/>
      <c r="B73" s="24" t="s">
        <v>11</v>
      </c>
      <c r="C73" s="17" t="s">
        <v>8</v>
      </c>
      <c r="D73" s="24" t="s">
        <v>1</v>
      </c>
      <c r="E73" s="17" t="s">
        <v>13</v>
      </c>
      <c r="F73" s="21" t="s">
        <v>9</v>
      </c>
      <c r="G73" s="115" t="s">
        <v>10</v>
      </c>
      <c r="H73" s="103"/>
      <c r="I73" s="84"/>
      <c r="J73" s="24" t="s">
        <v>11</v>
      </c>
      <c r="K73" s="17" t="s">
        <v>8</v>
      </c>
      <c r="L73" s="24" t="s">
        <v>1</v>
      </c>
      <c r="M73" s="17" t="s">
        <v>13</v>
      </c>
      <c r="N73" s="21" t="s">
        <v>9</v>
      </c>
      <c r="O73" s="115" t="s">
        <v>10</v>
      </c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</row>
    <row r="74" spans="1:43" ht="13.5" thickBot="1">
      <c r="A74" s="110" t="s">
        <v>70</v>
      </c>
      <c r="B74" s="30" t="s">
        <v>12</v>
      </c>
      <c r="C74" s="31"/>
      <c r="D74" s="30" t="s">
        <v>14</v>
      </c>
      <c r="E74" s="31"/>
      <c r="F74" s="32" t="s">
        <v>8</v>
      </c>
      <c r="G74" s="116" t="s">
        <v>8</v>
      </c>
      <c r="H74" s="103"/>
      <c r="I74" s="19" t="s">
        <v>70</v>
      </c>
      <c r="J74" s="30" t="s">
        <v>12</v>
      </c>
      <c r="K74" s="31"/>
      <c r="L74" s="30" t="s">
        <v>14</v>
      </c>
      <c r="M74" s="31"/>
      <c r="N74" s="32" t="s">
        <v>8</v>
      </c>
      <c r="O74" s="116" t="s">
        <v>8</v>
      </c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</row>
    <row r="75" spans="1:43">
      <c r="A75" s="109" t="s">
        <v>125</v>
      </c>
      <c r="B75" s="41">
        <v>27</v>
      </c>
      <c r="C75" s="27">
        <v>21</v>
      </c>
      <c r="D75" s="26">
        <v>18</v>
      </c>
      <c r="E75" s="27">
        <v>0</v>
      </c>
      <c r="F75" s="28">
        <f t="shared" ref="F75:F80" si="24">C75/B75</f>
        <v>0.77777777777777779</v>
      </c>
      <c r="G75" s="117">
        <f t="shared" ref="G75:G81" si="25">C75/D75</f>
        <v>1.1666666666666667</v>
      </c>
      <c r="H75" s="103"/>
      <c r="I75" s="74" t="s">
        <v>126</v>
      </c>
      <c r="J75" s="41">
        <v>27</v>
      </c>
      <c r="K75" s="27">
        <v>25</v>
      </c>
      <c r="L75" s="26">
        <v>28</v>
      </c>
      <c r="M75" s="27">
        <v>0</v>
      </c>
      <c r="N75" s="28">
        <f t="shared" ref="N75:N80" si="26">K75/J75</f>
        <v>0.92592592592592593</v>
      </c>
      <c r="O75" s="117">
        <f t="shared" ref="O75:O81" si="27">K75/L75</f>
        <v>0.8928571428571429</v>
      </c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</row>
    <row r="76" spans="1:43">
      <c r="A76" s="109" t="s">
        <v>125</v>
      </c>
      <c r="B76" s="41">
        <v>27</v>
      </c>
      <c r="C76" s="23">
        <v>25</v>
      </c>
      <c r="D76" s="25">
        <v>28</v>
      </c>
      <c r="E76" s="23">
        <v>0</v>
      </c>
      <c r="F76" s="22">
        <f t="shared" si="24"/>
        <v>0.92592592592592593</v>
      </c>
      <c r="G76" s="118">
        <f t="shared" si="25"/>
        <v>0.8928571428571429</v>
      </c>
      <c r="H76" s="103"/>
      <c r="I76" s="75" t="s">
        <v>126</v>
      </c>
      <c r="J76" s="41">
        <v>27</v>
      </c>
      <c r="K76" s="23">
        <v>26</v>
      </c>
      <c r="L76" s="25">
        <v>35</v>
      </c>
      <c r="M76" s="23">
        <v>0</v>
      </c>
      <c r="N76" s="22">
        <f t="shared" si="26"/>
        <v>0.96296296296296291</v>
      </c>
      <c r="O76" s="118">
        <f t="shared" si="27"/>
        <v>0.74285714285714288</v>
      </c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</row>
    <row r="77" spans="1:43">
      <c r="A77" s="75" t="s">
        <v>101</v>
      </c>
      <c r="B77" s="41">
        <v>27</v>
      </c>
      <c r="C77" s="23">
        <v>27</v>
      </c>
      <c r="D77" s="25">
        <v>20</v>
      </c>
      <c r="E77" s="23">
        <v>2</v>
      </c>
      <c r="F77" s="22">
        <f t="shared" si="24"/>
        <v>1</v>
      </c>
      <c r="G77" s="118">
        <f t="shared" si="25"/>
        <v>1.35</v>
      </c>
      <c r="H77" s="103"/>
      <c r="I77" s="75" t="s">
        <v>127</v>
      </c>
      <c r="J77" s="41">
        <v>27</v>
      </c>
      <c r="K77" s="23">
        <v>27</v>
      </c>
      <c r="L77" s="25">
        <v>30</v>
      </c>
      <c r="M77" s="23">
        <v>2</v>
      </c>
      <c r="N77" s="22">
        <f t="shared" si="26"/>
        <v>1</v>
      </c>
      <c r="O77" s="118">
        <f t="shared" si="27"/>
        <v>0.9</v>
      </c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</row>
    <row r="78" spans="1:43">
      <c r="A78" s="75" t="s">
        <v>101</v>
      </c>
      <c r="B78" s="41">
        <v>27</v>
      </c>
      <c r="C78" s="23">
        <v>27</v>
      </c>
      <c r="D78" s="25">
        <v>21</v>
      </c>
      <c r="E78" s="23">
        <v>2</v>
      </c>
      <c r="F78" s="22">
        <f t="shared" si="24"/>
        <v>1</v>
      </c>
      <c r="G78" s="118">
        <f t="shared" si="25"/>
        <v>1.2857142857142858</v>
      </c>
      <c r="H78" s="103"/>
      <c r="I78" s="75" t="s">
        <v>127</v>
      </c>
      <c r="J78" s="41">
        <v>27</v>
      </c>
      <c r="K78" s="23">
        <v>27</v>
      </c>
      <c r="L78" s="25">
        <v>22</v>
      </c>
      <c r="M78" s="23">
        <v>2</v>
      </c>
      <c r="N78" s="22">
        <f t="shared" si="26"/>
        <v>1</v>
      </c>
      <c r="O78" s="118">
        <f t="shared" si="27"/>
        <v>1.2272727272727273</v>
      </c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</row>
    <row r="79" spans="1:43">
      <c r="A79" s="75" t="s">
        <v>99</v>
      </c>
      <c r="B79" s="41">
        <v>27</v>
      </c>
      <c r="C79" s="23">
        <v>27</v>
      </c>
      <c r="D79" s="25">
        <v>28</v>
      </c>
      <c r="E79" s="23">
        <v>2</v>
      </c>
      <c r="F79" s="22">
        <f t="shared" si="24"/>
        <v>1</v>
      </c>
      <c r="G79" s="118">
        <f t="shared" si="25"/>
        <v>0.9642857142857143</v>
      </c>
      <c r="H79" s="103"/>
      <c r="I79" s="75" t="s">
        <v>129</v>
      </c>
      <c r="J79" s="41">
        <v>27</v>
      </c>
      <c r="K79" s="23">
        <v>27</v>
      </c>
      <c r="L79" s="25">
        <v>41</v>
      </c>
      <c r="M79" s="23">
        <v>2</v>
      </c>
      <c r="N79" s="22">
        <f t="shared" si="26"/>
        <v>1</v>
      </c>
      <c r="O79" s="118">
        <f t="shared" si="27"/>
        <v>0.65853658536585369</v>
      </c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</row>
    <row r="80" spans="1:43" ht="13.5" thickBot="1">
      <c r="A80" s="76" t="s">
        <v>99</v>
      </c>
      <c r="B80" s="41">
        <v>27</v>
      </c>
      <c r="C80" s="35">
        <v>27</v>
      </c>
      <c r="D80" s="34">
        <v>26</v>
      </c>
      <c r="E80" s="35">
        <v>2</v>
      </c>
      <c r="F80" s="36">
        <f t="shared" si="24"/>
        <v>1</v>
      </c>
      <c r="G80" s="119">
        <f t="shared" si="25"/>
        <v>1.0384615384615385</v>
      </c>
      <c r="H80" s="103"/>
      <c r="I80" s="125" t="s">
        <v>129</v>
      </c>
      <c r="J80" s="41">
        <v>27</v>
      </c>
      <c r="K80" s="35">
        <v>27</v>
      </c>
      <c r="L80" s="34">
        <v>25</v>
      </c>
      <c r="M80" s="35">
        <v>2</v>
      </c>
      <c r="N80" s="36">
        <f t="shared" si="26"/>
        <v>1</v>
      </c>
      <c r="O80" s="119">
        <f t="shared" si="27"/>
        <v>1.08</v>
      </c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</row>
    <row r="81" spans="1:43" ht="13.5" thickBot="1">
      <c r="A81" s="42" t="s">
        <v>7</v>
      </c>
      <c r="B81" s="38">
        <f>SUM(B75:B80)</f>
        <v>162</v>
      </c>
      <c r="C81" s="39">
        <f>SUM(C75:C80)</f>
        <v>154</v>
      </c>
      <c r="D81" s="38">
        <f>SUM(D74:D80)</f>
        <v>141</v>
      </c>
      <c r="E81" s="39">
        <f>SUM(E74:E80)</f>
        <v>8</v>
      </c>
      <c r="F81" s="40">
        <f>SUM(F75:F80)/6</f>
        <v>0.9506172839506174</v>
      </c>
      <c r="G81" s="124">
        <f t="shared" si="25"/>
        <v>1.0921985815602837</v>
      </c>
      <c r="H81" s="103"/>
      <c r="I81" s="126" t="s">
        <v>7</v>
      </c>
      <c r="J81" s="38">
        <f>SUM(J75:J80)</f>
        <v>162</v>
      </c>
      <c r="K81" s="39">
        <f>SUM(K75:K80)</f>
        <v>159</v>
      </c>
      <c r="L81" s="38">
        <f>SUM(L74:L80)</f>
        <v>181</v>
      </c>
      <c r="M81" s="39">
        <f>SUM(M74:M80)</f>
        <v>8</v>
      </c>
      <c r="N81" s="40">
        <f>SUM(N75:N80)/6</f>
        <v>0.98148148148148151</v>
      </c>
      <c r="O81" s="124">
        <f t="shared" si="27"/>
        <v>0.87845303867403313</v>
      </c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</row>
    <row r="82" spans="1:43">
      <c r="A82" s="13"/>
      <c r="B82" s="2"/>
      <c r="C82" s="2"/>
      <c r="D82" s="2"/>
      <c r="E82" s="10"/>
      <c r="F82" s="12"/>
      <c r="G82" s="120"/>
      <c r="H82" s="103"/>
      <c r="I82" s="13"/>
      <c r="J82" s="2"/>
      <c r="K82" s="2"/>
      <c r="L82" s="2"/>
      <c r="M82" s="10"/>
      <c r="N82" s="12"/>
      <c r="O82" s="120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</row>
    <row r="83" spans="1:43" ht="18.75" thickBot="1">
      <c r="A83" s="79" t="s">
        <v>99</v>
      </c>
      <c r="B83" s="138" t="s">
        <v>84</v>
      </c>
      <c r="C83" s="139">
        <v>22</v>
      </c>
      <c r="D83" s="3"/>
      <c r="E83" s="3"/>
      <c r="F83" s="16"/>
      <c r="G83" s="105"/>
      <c r="H83" s="103"/>
      <c r="I83" s="83" t="s">
        <v>129</v>
      </c>
      <c r="J83" s="140" t="s">
        <v>84</v>
      </c>
      <c r="K83" s="141">
        <v>20</v>
      </c>
      <c r="N83" s="16"/>
      <c r="O83" s="105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</row>
    <row r="84" spans="1:43">
      <c r="A84" s="80"/>
      <c r="B84" s="24" t="s">
        <v>11</v>
      </c>
      <c r="C84" s="17" t="s">
        <v>8</v>
      </c>
      <c r="D84" s="24" t="s">
        <v>1</v>
      </c>
      <c r="E84" s="17" t="s">
        <v>13</v>
      </c>
      <c r="F84" s="21" t="s">
        <v>9</v>
      </c>
      <c r="G84" s="115" t="s">
        <v>10</v>
      </c>
      <c r="H84" s="103"/>
      <c r="I84" s="84"/>
      <c r="J84" s="24" t="s">
        <v>11</v>
      </c>
      <c r="K84" s="17" t="s">
        <v>8</v>
      </c>
      <c r="L84" s="24" t="s">
        <v>1</v>
      </c>
      <c r="M84" s="17" t="s">
        <v>13</v>
      </c>
      <c r="N84" s="21" t="s">
        <v>9</v>
      </c>
      <c r="O84" s="115" t="s">
        <v>10</v>
      </c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</row>
    <row r="85" spans="1:43" ht="13.5" thickBot="1">
      <c r="A85" s="110" t="s">
        <v>70</v>
      </c>
      <c r="B85" s="30" t="s">
        <v>12</v>
      </c>
      <c r="C85" s="31"/>
      <c r="D85" s="30" t="s">
        <v>14</v>
      </c>
      <c r="E85" s="31"/>
      <c r="F85" s="32" t="s">
        <v>8</v>
      </c>
      <c r="G85" s="116" t="s">
        <v>8</v>
      </c>
      <c r="H85" s="103"/>
      <c r="I85" s="19" t="s">
        <v>70</v>
      </c>
      <c r="J85" s="30" t="s">
        <v>12</v>
      </c>
      <c r="K85" s="31"/>
      <c r="L85" s="30" t="s">
        <v>14</v>
      </c>
      <c r="M85" s="31"/>
      <c r="N85" s="32" t="s">
        <v>8</v>
      </c>
      <c r="O85" s="116" t="s">
        <v>8</v>
      </c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</row>
    <row r="86" spans="1:43">
      <c r="A86" s="109" t="s">
        <v>125</v>
      </c>
      <c r="B86" s="41">
        <v>22</v>
      </c>
      <c r="C86" s="27">
        <v>17</v>
      </c>
      <c r="D86" s="26">
        <v>39</v>
      </c>
      <c r="E86" s="27">
        <v>0</v>
      </c>
      <c r="F86" s="28">
        <f t="shared" ref="F86:F91" si="28">C86/B86</f>
        <v>0.77272727272727271</v>
      </c>
      <c r="G86" s="117">
        <f t="shared" ref="G86:G92" si="29">C86/D86</f>
        <v>0.4358974358974359</v>
      </c>
      <c r="H86" s="103"/>
      <c r="I86" s="74" t="s">
        <v>126</v>
      </c>
      <c r="J86" s="41">
        <v>20</v>
      </c>
      <c r="K86" s="27">
        <v>14</v>
      </c>
      <c r="L86" s="26">
        <v>30</v>
      </c>
      <c r="M86" s="27">
        <v>0</v>
      </c>
      <c r="N86" s="28">
        <f t="shared" ref="N86:N91" si="30">K86/J86</f>
        <v>0.7</v>
      </c>
      <c r="O86" s="117">
        <f t="shared" ref="O86:O92" si="31">K86/L86</f>
        <v>0.46666666666666667</v>
      </c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</row>
    <row r="87" spans="1:43">
      <c r="A87" s="109" t="s">
        <v>125</v>
      </c>
      <c r="B87" s="41">
        <v>22</v>
      </c>
      <c r="C87" s="23">
        <v>15</v>
      </c>
      <c r="D87" s="25">
        <v>36</v>
      </c>
      <c r="E87" s="23">
        <v>0</v>
      </c>
      <c r="F87" s="22">
        <f t="shared" si="28"/>
        <v>0.68181818181818177</v>
      </c>
      <c r="G87" s="118">
        <f t="shared" si="29"/>
        <v>0.41666666666666669</v>
      </c>
      <c r="H87" s="103"/>
      <c r="I87" s="75" t="s">
        <v>126</v>
      </c>
      <c r="J87" s="41">
        <v>20</v>
      </c>
      <c r="K87" s="23">
        <v>17</v>
      </c>
      <c r="L87" s="25">
        <v>22</v>
      </c>
      <c r="M87" s="23">
        <v>0</v>
      </c>
      <c r="N87" s="22">
        <f t="shared" si="30"/>
        <v>0.85</v>
      </c>
      <c r="O87" s="118">
        <f t="shared" si="31"/>
        <v>0.77272727272727271</v>
      </c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</row>
    <row r="88" spans="1:43">
      <c r="A88" s="75" t="s">
        <v>101</v>
      </c>
      <c r="B88" s="41">
        <v>22</v>
      </c>
      <c r="C88" s="23">
        <v>22</v>
      </c>
      <c r="D88" s="25">
        <v>50</v>
      </c>
      <c r="E88" s="23">
        <v>2</v>
      </c>
      <c r="F88" s="22">
        <f t="shared" si="28"/>
        <v>1</v>
      </c>
      <c r="G88" s="118">
        <f t="shared" si="29"/>
        <v>0.44</v>
      </c>
      <c r="H88" s="103"/>
      <c r="I88" s="75" t="s">
        <v>127</v>
      </c>
      <c r="J88" s="41">
        <v>20</v>
      </c>
      <c r="K88" s="23">
        <v>10</v>
      </c>
      <c r="L88" s="25">
        <v>19</v>
      </c>
      <c r="M88" s="23">
        <v>0</v>
      </c>
      <c r="N88" s="22">
        <f t="shared" si="30"/>
        <v>0.5</v>
      </c>
      <c r="O88" s="118">
        <f t="shared" si="31"/>
        <v>0.52631578947368418</v>
      </c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</row>
    <row r="89" spans="1:43">
      <c r="A89" s="75" t="s">
        <v>101</v>
      </c>
      <c r="B89" s="41">
        <v>22</v>
      </c>
      <c r="C89" s="23">
        <v>13</v>
      </c>
      <c r="D89" s="25">
        <v>27</v>
      </c>
      <c r="E89" s="23">
        <v>0</v>
      </c>
      <c r="F89" s="22">
        <f t="shared" si="28"/>
        <v>0.59090909090909094</v>
      </c>
      <c r="G89" s="118">
        <f t="shared" si="29"/>
        <v>0.48148148148148145</v>
      </c>
      <c r="H89" s="103"/>
      <c r="I89" s="75" t="s">
        <v>127</v>
      </c>
      <c r="J89" s="41">
        <v>20</v>
      </c>
      <c r="K89" s="23">
        <v>14</v>
      </c>
      <c r="L89" s="25">
        <v>22</v>
      </c>
      <c r="M89" s="23">
        <v>0</v>
      </c>
      <c r="N89" s="22">
        <f t="shared" si="30"/>
        <v>0.7</v>
      </c>
      <c r="O89" s="118">
        <f t="shared" si="31"/>
        <v>0.63636363636363635</v>
      </c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</row>
    <row r="90" spans="1:43">
      <c r="A90" s="75" t="s">
        <v>96</v>
      </c>
      <c r="B90" s="41">
        <v>22</v>
      </c>
      <c r="C90" s="23">
        <v>18</v>
      </c>
      <c r="D90" s="25">
        <v>28</v>
      </c>
      <c r="E90" s="23">
        <v>0</v>
      </c>
      <c r="F90" s="22">
        <f t="shared" si="28"/>
        <v>0.81818181818181823</v>
      </c>
      <c r="G90" s="118">
        <f t="shared" si="29"/>
        <v>0.6428571428571429</v>
      </c>
      <c r="H90" s="103"/>
      <c r="I90" s="75" t="s">
        <v>128</v>
      </c>
      <c r="J90" s="41">
        <v>20</v>
      </c>
      <c r="K90" s="23">
        <v>18</v>
      </c>
      <c r="L90" s="25">
        <v>41</v>
      </c>
      <c r="M90" s="23">
        <v>0</v>
      </c>
      <c r="N90" s="22">
        <f t="shared" si="30"/>
        <v>0.9</v>
      </c>
      <c r="O90" s="123">
        <f t="shared" si="31"/>
        <v>0.43902439024390244</v>
      </c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</row>
    <row r="91" spans="1:43" ht="13.5" thickBot="1">
      <c r="A91" s="76" t="s">
        <v>96</v>
      </c>
      <c r="B91" s="41">
        <v>22</v>
      </c>
      <c r="C91" s="35">
        <v>14</v>
      </c>
      <c r="D91" s="34">
        <v>26</v>
      </c>
      <c r="E91" s="35">
        <v>0</v>
      </c>
      <c r="F91" s="36">
        <f t="shared" si="28"/>
        <v>0.63636363636363635</v>
      </c>
      <c r="G91" s="119">
        <f t="shared" si="29"/>
        <v>0.53846153846153844</v>
      </c>
      <c r="H91" s="103"/>
      <c r="I91" s="76" t="s">
        <v>128</v>
      </c>
      <c r="J91" s="41">
        <v>20</v>
      </c>
      <c r="K91" s="35">
        <v>9</v>
      </c>
      <c r="L91" s="34">
        <v>25</v>
      </c>
      <c r="M91" s="35">
        <v>0</v>
      </c>
      <c r="N91" s="36">
        <f t="shared" si="30"/>
        <v>0.45</v>
      </c>
      <c r="O91" s="119">
        <f t="shared" si="31"/>
        <v>0.36</v>
      </c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</row>
    <row r="92" spans="1:43" ht="13.5" thickBot="1">
      <c r="A92" s="42" t="s">
        <v>7</v>
      </c>
      <c r="B92" s="38">
        <f>SUM(B86:B91)</f>
        <v>132</v>
      </c>
      <c r="C92" s="39">
        <f>SUM(C86:C91)</f>
        <v>99</v>
      </c>
      <c r="D92" s="38">
        <f>SUM(D85:D91)</f>
        <v>206</v>
      </c>
      <c r="E92" s="39">
        <f>SUM(E85:E91)</f>
        <v>2</v>
      </c>
      <c r="F92" s="40">
        <f>SUM(F86:F91)/6</f>
        <v>0.75</v>
      </c>
      <c r="G92" s="124">
        <f t="shared" si="29"/>
        <v>0.48058252427184467</v>
      </c>
      <c r="H92" s="103"/>
      <c r="I92" s="42" t="s">
        <v>7</v>
      </c>
      <c r="J92" s="38">
        <f>SUM(J86:J91)</f>
        <v>120</v>
      </c>
      <c r="K92" s="39">
        <f>SUM(K86:K91)</f>
        <v>82</v>
      </c>
      <c r="L92" s="38">
        <f>SUM(L85:L91)</f>
        <v>159</v>
      </c>
      <c r="M92" s="39">
        <f>SUM(M85:M91)</f>
        <v>0</v>
      </c>
      <c r="N92" s="40">
        <f>SUM(N86:N91)/6</f>
        <v>0.68333333333333324</v>
      </c>
      <c r="O92" s="124">
        <f t="shared" si="31"/>
        <v>0.51572327044025157</v>
      </c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</row>
    <row r="93" spans="1:43">
      <c r="A93" s="2"/>
      <c r="B93" s="2"/>
      <c r="C93" s="2"/>
      <c r="D93" s="2"/>
      <c r="E93" s="2"/>
      <c r="F93" s="6"/>
      <c r="G93" s="121"/>
      <c r="H93" s="103"/>
      <c r="I93" s="6"/>
      <c r="J93" s="6"/>
      <c r="K93" s="6"/>
      <c r="L93" s="6"/>
      <c r="M93" s="6"/>
      <c r="N93" s="6"/>
      <c r="O93" s="102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</row>
    <row r="94" spans="1:43" ht="15.75">
      <c r="A94" s="96" t="s">
        <v>5</v>
      </c>
      <c r="B94" s="3"/>
      <c r="C94" s="3"/>
      <c r="D94" s="3"/>
      <c r="E94" s="3"/>
      <c r="F94" s="16"/>
      <c r="G94" s="105"/>
      <c r="H94" s="103"/>
      <c r="I94" s="46" t="s">
        <v>15</v>
      </c>
      <c r="N94" s="16"/>
      <c r="O94" s="105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</row>
    <row r="95" spans="1:43" ht="18.75" thickBot="1">
      <c r="A95" s="98" t="s">
        <v>131</v>
      </c>
      <c r="B95" s="142" t="s">
        <v>84</v>
      </c>
      <c r="C95" s="143">
        <v>41</v>
      </c>
      <c r="D95" s="3"/>
      <c r="E95" s="3"/>
      <c r="F95" s="16"/>
      <c r="G95" s="105"/>
      <c r="H95" s="103"/>
      <c r="I95" s="53" t="s">
        <v>137</v>
      </c>
      <c r="J95" s="137" t="s">
        <v>84</v>
      </c>
      <c r="K95" s="144">
        <v>41</v>
      </c>
      <c r="N95" s="16"/>
      <c r="O95" s="105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</row>
    <row r="96" spans="1:43">
      <c r="A96" s="106"/>
      <c r="B96" s="24" t="s">
        <v>11</v>
      </c>
      <c r="C96" s="17" t="s">
        <v>8</v>
      </c>
      <c r="D96" s="24" t="s">
        <v>1</v>
      </c>
      <c r="E96" s="17" t="s">
        <v>13</v>
      </c>
      <c r="F96" s="21" t="s">
        <v>9</v>
      </c>
      <c r="G96" s="115" t="s">
        <v>10</v>
      </c>
      <c r="H96" s="103"/>
      <c r="I96" s="82"/>
      <c r="J96" s="24" t="s">
        <v>11</v>
      </c>
      <c r="K96" s="17" t="s">
        <v>8</v>
      </c>
      <c r="L96" s="24" t="s">
        <v>1</v>
      </c>
      <c r="M96" s="17" t="s">
        <v>13</v>
      </c>
      <c r="N96" s="21" t="s">
        <v>9</v>
      </c>
      <c r="O96" s="115" t="s">
        <v>10</v>
      </c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  <c r="AF96" s="6"/>
      <c r="AG96" s="6"/>
      <c r="AH96" s="6"/>
      <c r="AI96" s="6"/>
      <c r="AJ96" s="6"/>
      <c r="AK96" s="6"/>
      <c r="AL96" s="6"/>
      <c r="AM96" s="6"/>
      <c r="AN96" s="6"/>
      <c r="AO96" s="6"/>
      <c r="AP96" s="6"/>
      <c r="AQ96" s="6"/>
    </row>
    <row r="97" spans="1:43" ht="13.5" thickBot="1">
      <c r="A97" s="19" t="s">
        <v>70</v>
      </c>
      <c r="B97" s="30" t="s">
        <v>12</v>
      </c>
      <c r="C97" s="31"/>
      <c r="D97" s="30" t="s">
        <v>14</v>
      </c>
      <c r="E97" s="31"/>
      <c r="F97" s="32" t="s">
        <v>8</v>
      </c>
      <c r="G97" s="116" t="s">
        <v>8</v>
      </c>
      <c r="H97" s="103"/>
      <c r="I97" s="19" t="s">
        <v>70</v>
      </c>
      <c r="J97" s="30" t="s">
        <v>12</v>
      </c>
      <c r="K97" s="31"/>
      <c r="L97" s="30" t="s">
        <v>14</v>
      </c>
      <c r="M97" s="31"/>
      <c r="N97" s="32" t="s">
        <v>8</v>
      </c>
      <c r="O97" s="116" t="s">
        <v>8</v>
      </c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</row>
    <row r="98" spans="1:43">
      <c r="A98" s="74" t="s">
        <v>132</v>
      </c>
      <c r="B98" s="41">
        <v>41</v>
      </c>
      <c r="C98" s="27">
        <v>41</v>
      </c>
      <c r="D98" s="26">
        <v>20</v>
      </c>
      <c r="E98" s="27">
        <v>2</v>
      </c>
      <c r="F98" s="28">
        <f t="shared" ref="F98:F103" si="32">C98/B98</f>
        <v>1</v>
      </c>
      <c r="G98" s="117">
        <f t="shared" ref="G98:G104" si="33">C98/D98</f>
        <v>2.0499999999999998</v>
      </c>
      <c r="H98" s="103"/>
      <c r="I98" s="43" t="s">
        <v>138</v>
      </c>
      <c r="J98" s="41">
        <v>41</v>
      </c>
      <c r="K98" s="27">
        <v>41</v>
      </c>
      <c r="L98" s="26">
        <v>29</v>
      </c>
      <c r="M98" s="27">
        <v>2</v>
      </c>
      <c r="N98" s="28">
        <f t="shared" ref="N98:N103" si="34">K98/J98</f>
        <v>1</v>
      </c>
      <c r="O98" s="117">
        <f t="shared" ref="O98:O104" si="35">K98/L98</f>
        <v>1.4137931034482758</v>
      </c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</row>
    <row r="99" spans="1:43">
      <c r="A99" s="75" t="s">
        <v>132</v>
      </c>
      <c r="B99" s="41">
        <v>41</v>
      </c>
      <c r="C99" s="23">
        <v>41</v>
      </c>
      <c r="D99" s="25">
        <v>27</v>
      </c>
      <c r="E99" s="23">
        <v>2</v>
      </c>
      <c r="F99" s="22">
        <f t="shared" si="32"/>
        <v>1</v>
      </c>
      <c r="G99" s="118">
        <f t="shared" si="33"/>
        <v>1.5185185185185186</v>
      </c>
      <c r="H99" s="103"/>
      <c r="I99" s="44" t="s">
        <v>138</v>
      </c>
      <c r="J99" s="41">
        <v>41</v>
      </c>
      <c r="K99" s="23">
        <v>34</v>
      </c>
      <c r="L99" s="25">
        <v>24</v>
      </c>
      <c r="M99" s="23">
        <v>0</v>
      </c>
      <c r="N99" s="28">
        <f t="shared" si="34"/>
        <v>0.82926829268292679</v>
      </c>
      <c r="O99" s="118">
        <f t="shared" si="35"/>
        <v>1.4166666666666667</v>
      </c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</row>
    <row r="100" spans="1:43">
      <c r="A100" s="44" t="s">
        <v>133</v>
      </c>
      <c r="B100" s="41">
        <v>41</v>
      </c>
      <c r="C100" s="23">
        <v>41</v>
      </c>
      <c r="D100" s="25">
        <v>23</v>
      </c>
      <c r="E100" s="23">
        <v>2</v>
      </c>
      <c r="F100" s="22">
        <f t="shared" si="32"/>
        <v>1</v>
      </c>
      <c r="G100" s="118">
        <f t="shared" si="33"/>
        <v>1.7826086956521738</v>
      </c>
      <c r="H100" s="103"/>
      <c r="I100" s="44" t="s">
        <v>139</v>
      </c>
      <c r="J100" s="41">
        <v>41</v>
      </c>
      <c r="K100" s="23">
        <v>41</v>
      </c>
      <c r="L100" s="25">
        <v>35</v>
      </c>
      <c r="M100" s="23">
        <v>2</v>
      </c>
      <c r="N100" s="22">
        <f t="shared" si="34"/>
        <v>1</v>
      </c>
      <c r="O100" s="118">
        <f t="shared" si="35"/>
        <v>1.1714285714285715</v>
      </c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</row>
    <row r="101" spans="1:43">
      <c r="A101" s="44" t="s">
        <v>133</v>
      </c>
      <c r="B101" s="41">
        <v>41</v>
      </c>
      <c r="C101" s="23">
        <v>34</v>
      </c>
      <c r="D101" s="25">
        <v>25</v>
      </c>
      <c r="E101" s="23">
        <v>0</v>
      </c>
      <c r="F101" s="22">
        <f t="shared" si="32"/>
        <v>0.82926829268292679</v>
      </c>
      <c r="G101" s="118">
        <f t="shared" si="33"/>
        <v>1.36</v>
      </c>
      <c r="H101" s="103"/>
      <c r="I101" s="44" t="s">
        <v>139</v>
      </c>
      <c r="J101" s="41">
        <v>41</v>
      </c>
      <c r="K101" s="23">
        <v>41</v>
      </c>
      <c r="L101" s="25">
        <v>30</v>
      </c>
      <c r="M101" s="23">
        <v>2</v>
      </c>
      <c r="N101" s="22">
        <f t="shared" si="34"/>
        <v>1</v>
      </c>
      <c r="O101" s="118">
        <f t="shared" si="35"/>
        <v>1.3666666666666667</v>
      </c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  <c r="AF101" s="6"/>
      <c r="AG101" s="6"/>
      <c r="AH101" s="6"/>
      <c r="AI101" s="6"/>
      <c r="AJ101" s="6"/>
      <c r="AK101" s="6"/>
      <c r="AL101" s="6"/>
      <c r="AM101" s="6"/>
      <c r="AN101" s="6"/>
      <c r="AO101" s="6"/>
      <c r="AP101" s="6"/>
      <c r="AQ101" s="6"/>
    </row>
    <row r="102" spans="1:43">
      <c r="A102" s="85" t="s">
        <v>134</v>
      </c>
      <c r="B102" s="41">
        <v>41</v>
      </c>
      <c r="C102" s="23">
        <v>41</v>
      </c>
      <c r="D102" s="25">
        <v>21</v>
      </c>
      <c r="E102" s="23">
        <v>2</v>
      </c>
      <c r="F102" s="22">
        <f t="shared" si="32"/>
        <v>1</v>
      </c>
      <c r="G102" s="118">
        <f t="shared" si="33"/>
        <v>1.9523809523809523</v>
      </c>
      <c r="H102" s="103"/>
      <c r="I102" s="85" t="s">
        <v>140</v>
      </c>
      <c r="J102" s="41">
        <v>41</v>
      </c>
      <c r="K102" s="23">
        <v>41</v>
      </c>
      <c r="L102" s="25">
        <v>33</v>
      </c>
      <c r="M102" s="23">
        <v>2</v>
      </c>
      <c r="N102" s="22">
        <f t="shared" si="34"/>
        <v>1</v>
      </c>
      <c r="O102" s="118">
        <f t="shared" si="35"/>
        <v>1.2424242424242424</v>
      </c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/>
      <c r="AQ102" s="6"/>
    </row>
    <row r="103" spans="1:43" ht="13.5" thickBot="1">
      <c r="A103" s="86" t="s">
        <v>134</v>
      </c>
      <c r="B103" s="41">
        <v>41</v>
      </c>
      <c r="C103" s="35">
        <v>41</v>
      </c>
      <c r="D103" s="34">
        <v>28</v>
      </c>
      <c r="E103" s="35">
        <v>2</v>
      </c>
      <c r="F103" s="36">
        <f t="shared" si="32"/>
        <v>1</v>
      </c>
      <c r="G103" s="119">
        <f t="shared" si="33"/>
        <v>1.4642857142857142</v>
      </c>
      <c r="H103" s="103"/>
      <c r="I103" s="86" t="s">
        <v>140</v>
      </c>
      <c r="J103" s="41">
        <v>41</v>
      </c>
      <c r="K103" s="35">
        <v>41</v>
      </c>
      <c r="L103" s="34">
        <v>37</v>
      </c>
      <c r="M103" s="35">
        <v>2</v>
      </c>
      <c r="N103" s="36">
        <f t="shared" si="34"/>
        <v>1</v>
      </c>
      <c r="O103" s="119">
        <f t="shared" si="35"/>
        <v>1.1081081081081081</v>
      </c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</row>
    <row r="104" spans="1:43" ht="13.5" thickBot="1">
      <c r="A104" s="42" t="s">
        <v>7</v>
      </c>
      <c r="B104" s="38">
        <f>SUM(B98:B103)</f>
        <v>246</v>
      </c>
      <c r="C104" s="39">
        <f>SUM(C98:C103)</f>
        <v>239</v>
      </c>
      <c r="D104" s="38">
        <f>SUM(D97:D103)</f>
        <v>144</v>
      </c>
      <c r="E104" s="39">
        <f>SUM(E97:E103)</f>
        <v>10</v>
      </c>
      <c r="F104" s="40">
        <f>SUM(F98:F103)/6</f>
        <v>0.97154471544715448</v>
      </c>
      <c r="G104" s="124">
        <f t="shared" si="33"/>
        <v>1.6597222222222223</v>
      </c>
      <c r="H104" s="103"/>
      <c r="I104" s="42" t="s">
        <v>7</v>
      </c>
      <c r="J104" s="38">
        <f>SUM(J98:J103)</f>
        <v>246</v>
      </c>
      <c r="K104" s="39">
        <f>SUM(K98:K103)</f>
        <v>239</v>
      </c>
      <c r="L104" s="38">
        <f>SUM(L97:L103)</f>
        <v>188</v>
      </c>
      <c r="M104" s="39">
        <f>SUM(M97:M103)</f>
        <v>10</v>
      </c>
      <c r="N104" s="40">
        <f>SUM(N98:N103)/6</f>
        <v>0.97154471544715448</v>
      </c>
      <c r="O104" s="124">
        <f t="shared" si="35"/>
        <v>1.2712765957446808</v>
      </c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  <c r="AF104" s="6"/>
      <c r="AG104" s="6"/>
      <c r="AH104" s="6"/>
      <c r="AI104" s="6"/>
      <c r="AJ104" s="6"/>
      <c r="AK104" s="6"/>
      <c r="AL104" s="6"/>
      <c r="AM104" s="6"/>
      <c r="AN104" s="6"/>
      <c r="AO104" s="6"/>
      <c r="AP104" s="6"/>
      <c r="AQ104" s="6"/>
    </row>
    <row r="105" spans="1:43">
      <c r="G105" s="114"/>
      <c r="H105" s="103"/>
      <c r="I105" s="1"/>
      <c r="J105" s="1"/>
      <c r="K105" s="1"/>
      <c r="L105" s="1"/>
      <c r="M105" s="1"/>
      <c r="O105" s="114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</row>
    <row r="106" spans="1:43" ht="18.75" thickBot="1">
      <c r="A106" s="98" t="s">
        <v>135</v>
      </c>
      <c r="B106" s="142" t="s">
        <v>84</v>
      </c>
      <c r="C106" s="143">
        <v>36</v>
      </c>
      <c r="D106" s="3"/>
      <c r="E106" s="3"/>
      <c r="F106" s="16"/>
      <c r="G106" s="105"/>
      <c r="H106" s="103"/>
      <c r="I106" s="47" t="s">
        <v>138</v>
      </c>
      <c r="J106" s="137" t="s">
        <v>84</v>
      </c>
      <c r="K106" s="144">
        <v>36</v>
      </c>
      <c r="N106" s="16"/>
      <c r="O106" s="105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</row>
    <row r="107" spans="1:43">
      <c r="A107" s="106"/>
      <c r="B107" s="24" t="s">
        <v>11</v>
      </c>
      <c r="C107" s="17" t="s">
        <v>8</v>
      </c>
      <c r="D107" s="24" t="s">
        <v>1</v>
      </c>
      <c r="E107" s="17" t="s">
        <v>13</v>
      </c>
      <c r="F107" s="21" t="s">
        <v>9</v>
      </c>
      <c r="G107" s="115" t="s">
        <v>10</v>
      </c>
      <c r="H107" s="103"/>
      <c r="I107" s="82"/>
      <c r="J107" s="24" t="s">
        <v>11</v>
      </c>
      <c r="K107" s="17" t="s">
        <v>8</v>
      </c>
      <c r="L107" s="24" t="s">
        <v>1</v>
      </c>
      <c r="M107" s="17" t="s">
        <v>13</v>
      </c>
      <c r="N107" s="21" t="s">
        <v>9</v>
      </c>
      <c r="O107" s="115" t="s">
        <v>10</v>
      </c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</row>
    <row r="108" spans="1:43" ht="13.5" thickBot="1">
      <c r="A108" s="19" t="s">
        <v>70</v>
      </c>
      <c r="B108" s="30" t="s">
        <v>12</v>
      </c>
      <c r="C108" s="31"/>
      <c r="D108" s="30" t="s">
        <v>14</v>
      </c>
      <c r="E108" s="31"/>
      <c r="F108" s="32" t="s">
        <v>8</v>
      </c>
      <c r="G108" s="116" t="s">
        <v>8</v>
      </c>
      <c r="H108" s="103"/>
      <c r="I108" s="19" t="s">
        <v>70</v>
      </c>
      <c r="J108" s="30" t="s">
        <v>12</v>
      </c>
      <c r="K108" s="31"/>
      <c r="L108" s="30" t="s">
        <v>14</v>
      </c>
      <c r="M108" s="31"/>
      <c r="N108" s="32" t="s">
        <v>8</v>
      </c>
      <c r="O108" s="116" t="s">
        <v>8</v>
      </c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</row>
    <row r="109" spans="1:43">
      <c r="A109" s="74" t="s">
        <v>131</v>
      </c>
      <c r="B109" s="41">
        <v>36</v>
      </c>
      <c r="C109" s="27">
        <v>11</v>
      </c>
      <c r="D109" s="26">
        <v>20</v>
      </c>
      <c r="E109" s="27">
        <v>0</v>
      </c>
      <c r="F109" s="28">
        <f t="shared" ref="F109:F114" si="36">C109/B109</f>
        <v>0.30555555555555558</v>
      </c>
      <c r="G109" s="117">
        <f t="shared" ref="G109:G115" si="37">C109/D109</f>
        <v>0.55000000000000004</v>
      </c>
      <c r="H109" s="103"/>
      <c r="I109" s="87" t="s">
        <v>137</v>
      </c>
      <c r="J109" s="41">
        <v>36</v>
      </c>
      <c r="K109" s="27">
        <v>26</v>
      </c>
      <c r="L109" s="26">
        <v>29</v>
      </c>
      <c r="M109" s="27">
        <v>0</v>
      </c>
      <c r="N109" s="28">
        <f t="shared" ref="N109:N114" si="38">K109/J109</f>
        <v>0.72222222222222221</v>
      </c>
      <c r="O109" s="117">
        <f t="shared" ref="O109:O115" si="39">K109/L109</f>
        <v>0.89655172413793105</v>
      </c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</row>
    <row r="110" spans="1:43">
      <c r="A110" s="75" t="s">
        <v>131</v>
      </c>
      <c r="B110" s="41">
        <v>36</v>
      </c>
      <c r="C110" s="23">
        <v>24</v>
      </c>
      <c r="D110" s="25">
        <v>27</v>
      </c>
      <c r="E110" s="23">
        <v>0</v>
      </c>
      <c r="F110" s="22">
        <f t="shared" si="36"/>
        <v>0.66666666666666663</v>
      </c>
      <c r="G110" s="118">
        <f t="shared" si="37"/>
        <v>0.88888888888888884</v>
      </c>
      <c r="H110" s="103"/>
      <c r="I110" s="88" t="s">
        <v>137</v>
      </c>
      <c r="J110" s="41">
        <v>36</v>
      </c>
      <c r="K110" s="23">
        <v>36</v>
      </c>
      <c r="L110" s="25">
        <v>24</v>
      </c>
      <c r="M110" s="23">
        <v>2</v>
      </c>
      <c r="N110" s="22">
        <f t="shared" si="38"/>
        <v>1</v>
      </c>
      <c r="O110" s="118">
        <f t="shared" si="39"/>
        <v>1.5</v>
      </c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</row>
    <row r="111" spans="1:43">
      <c r="A111" s="44" t="s">
        <v>133</v>
      </c>
      <c r="B111" s="41">
        <v>36</v>
      </c>
      <c r="C111" s="23">
        <v>29</v>
      </c>
      <c r="D111" s="25">
        <v>35</v>
      </c>
      <c r="E111" s="23">
        <v>0</v>
      </c>
      <c r="F111" s="22">
        <f t="shared" si="36"/>
        <v>0.80555555555555558</v>
      </c>
      <c r="G111" s="118">
        <f t="shared" si="37"/>
        <v>0.82857142857142863</v>
      </c>
      <c r="H111" s="103"/>
      <c r="I111" s="44" t="s">
        <v>139</v>
      </c>
      <c r="J111" s="41">
        <v>36</v>
      </c>
      <c r="K111" s="23">
        <v>36</v>
      </c>
      <c r="L111" s="25">
        <v>30</v>
      </c>
      <c r="M111" s="23">
        <v>2</v>
      </c>
      <c r="N111" s="22">
        <f t="shared" si="38"/>
        <v>1</v>
      </c>
      <c r="O111" s="118">
        <f t="shared" si="39"/>
        <v>1.2</v>
      </c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</row>
    <row r="112" spans="1:43">
      <c r="A112" s="44" t="s">
        <v>133</v>
      </c>
      <c r="B112" s="41">
        <v>36</v>
      </c>
      <c r="C112" s="23">
        <v>36</v>
      </c>
      <c r="D112" s="25">
        <v>34</v>
      </c>
      <c r="E112" s="23">
        <v>2</v>
      </c>
      <c r="F112" s="22">
        <f t="shared" si="36"/>
        <v>1</v>
      </c>
      <c r="G112" s="118">
        <f t="shared" si="37"/>
        <v>1.0588235294117647</v>
      </c>
      <c r="H112" s="103"/>
      <c r="I112" s="44" t="s">
        <v>139</v>
      </c>
      <c r="J112" s="41">
        <v>36</v>
      </c>
      <c r="K112" s="23">
        <v>36</v>
      </c>
      <c r="L112" s="25">
        <v>38</v>
      </c>
      <c r="M112" s="23">
        <v>1</v>
      </c>
      <c r="N112" s="22">
        <f t="shared" si="38"/>
        <v>1</v>
      </c>
      <c r="O112" s="118">
        <f t="shared" si="39"/>
        <v>0.94736842105263153</v>
      </c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</row>
    <row r="113" spans="1:43">
      <c r="A113" s="85" t="s">
        <v>134</v>
      </c>
      <c r="B113" s="41">
        <v>36</v>
      </c>
      <c r="C113" s="23">
        <v>36</v>
      </c>
      <c r="D113" s="25">
        <v>28</v>
      </c>
      <c r="E113" s="23">
        <v>2</v>
      </c>
      <c r="F113" s="22">
        <f t="shared" si="36"/>
        <v>1</v>
      </c>
      <c r="G113" s="118">
        <f t="shared" si="37"/>
        <v>1.2857142857142858</v>
      </c>
      <c r="H113" s="103"/>
      <c r="I113" s="85" t="s">
        <v>140</v>
      </c>
      <c r="J113" s="41">
        <v>36</v>
      </c>
      <c r="K113" s="23">
        <v>29</v>
      </c>
      <c r="L113" s="25">
        <v>27</v>
      </c>
      <c r="M113" s="23">
        <v>0</v>
      </c>
      <c r="N113" s="22">
        <f t="shared" si="38"/>
        <v>0.80555555555555558</v>
      </c>
      <c r="O113" s="118">
        <f t="shared" si="39"/>
        <v>1.0740740740740742</v>
      </c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</row>
    <row r="114" spans="1:43" ht="13.5" thickBot="1">
      <c r="A114" s="86" t="s">
        <v>136</v>
      </c>
      <c r="B114" s="41">
        <v>36</v>
      </c>
      <c r="C114" s="35">
        <v>36</v>
      </c>
      <c r="D114" s="34">
        <v>31</v>
      </c>
      <c r="E114" s="35">
        <v>2</v>
      </c>
      <c r="F114" s="36">
        <f t="shared" si="36"/>
        <v>1</v>
      </c>
      <c r="G114" s="119">
        <f t="shared" si="37"/>
        <v>1.1612903225806452</v>
      </c>
      <c r="H114" s="103"/>
      <c r="I114" s="86" t="s">
        <v>140</v>
      </c>
      <c r="J114" s="41">
        <v>36</v>
      </c>
      <c r="K114" s="35">
        <v>36</v>
      </c>
      <c r="L114" s="34">
        <v>23</v>
      </c>
      <c r="M114" s="35">
        <v>2</v>
      </c>
      <c r="N114" s="36">
        <f t="shared" si="38"/>
        <v>1</v>
      </c>
      <c r="O114" s="119">
        <f t="shared" si="39"/>
        <v>1.5652173913043479</v>
      </c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  <c r="AF114" s="6"/>
      <c r="AG114" s="6"/>
      <c r="AH114" s="6"/>
      <c r="AI114" s="6"/>
      <c r="AJ114" s="6"/>
      <c r="AK114" s="6"/>
      <c r="AL114" s="6"/>
      <c r="AM114" s="6"/>
      <c r="AN114" s="6"/>
      <c r="AO114" s="6"/>
      <c r="AP114" s="6"/>
      <c r="AQ114" s="6"/>
    </row>
    <row r="115" spans="1:43" ht="13.5" thickBot="1">
      <c r="A115" s="42" t="s">
        <v>7</v>
      </c>
      <c r="B115" s="38">
        <f>SUM(B109:B114)</f>
        <v>216</v>
      </c>
      <c r="C115" s="39">
        <f>SUM(C109:C114)</f>
        <v>172</v>
      </c>
      <c r="D115" s="38">
        <f>SUM(D108:D114)</f>
        <v>175</v>
      </c>
      <c r="E115" s="39">
        <f>SUM(E108:E114)</f>
        <v>6</v>
      </c>
      <c r="F115" s="40">
        <f>SUM(F109:F114)/6</f>
        <v>0.79629629629629628</v>
      </c>
      <c r="G115" s="124">
        <f t="shared" si="37"/>
        <v>0.98285714285714287</v>
      </c>
      <c r="H115" s="103"/>
      <c r="I115" s="42" t="s">
        <v>7</v>
      </c>
      <c r="J115" s="38">
        <f>SUM(J109:J114)</f>
        <v>216</v>
      </c>
      <c r="K115" s="39">
        <f>SUM(K109:K114)</f>
        <v>199</v>
      </c>
      <c r="L115" s="38">
        <f>SUM(L108:L114)</f>
        <v>171</v>
      </c>
      <c r="M115" s="39">
        <f>SUM(M108:M114)</f>
        <v>7</v>
      </c>
      <c r="N115" s="40">
        <f>SUM(N109:N114)/6</f>
        <v>0.92129629629629628</v>
      </c>
      <c r="O115" s="124">
        <f t="shared" si="39"/>
        <v>1.1637426900584795</v>
      </c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  <c r="AF115" s="6"/>
      <c r="AG115" s="6"/>
      <c r="AH115" s="6"/>
      <c r="AI115" s="6"/>
      <c r="AJ115" s="6"/>
      <c r="AK115" s="6"/>
      <c r="AL115" s="6"/>
      <c r="AM115" s="6"/>
      <c r="AN115" s="6"/>
      <c r="AO115" s="6"/>
      <c r="AP115" s="6"/>
      <c r="AQ115" s="6"/>
    </row>
    <row r="116" spans="1:43">
      <c r="A116" s="2"/>
      <c r="B116" s="2"/>
      <c r="C116" s="2"/>
      <c r="D116" s="9"/>
      <c r="E116" s="9"/>
      <c r="F116" s="12"/>
      <c r="G116" s="120"/>
      <c r="H116" s="103"/>
      <c r="I116" s="2"/>
      <c r="J116" s="2"/>
      <c r="K116" s="2"/>
      <c r="L116" s="9"/>
      <c r="M116" s="9"/>
      <c r="N116" s="12"/>
      <c r="O116" s="120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</row>
    <row r="117" spans="1:43" ht="18.75" thickBot="1">
      <c r="A117" s="97" t="s">
        <v>133</v>
      </c>
      <c r="B117" s="142" t="s">
        <v>84</v>
      </c>
      <c r="C117" s="145">
        <v>27</v>
      </c>
      <c r="D117" s="3"/>
      <c r="E117" s="3"/>
      <c r="F117" s="16"/>
      <c r="G117" s="105"/>
      <c r="H117" s="103"/>
      <c r="I117" s="47" t="s">
        <v>139</v>
      </c>
      <c r="J117" s="137" t="s">
        <v>84</v>
      </c>
      <c r="K117" s="144">
        <v>27</v>
      </c>
      <c r="N117" s="16"/>
      <c r="O117" s="105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</row>
    <row r="118" spans="1:43">
      <c r="A118" s="106"/>
      <c r="B118" s="24" t="s">
        <v>11</v>
      </c>
      <c r="C118" s="17" t="s">
        <v>8</v>
      </c>
      <c r="D118" s="24" t="s">
        <v>1</v>
      </c>
      <c r="E118" s="17" t="s">
        <v>13</v>
      </c>
      <c r="F118" s="21" t="s">
        <v>9</v>
      </c>
      <c r="G118" s="115" t="s">
        <v>10</v>
      </c>
      <c r="H118" s="103"/>
      <c r="I118" s="82"/>
      <c r="J118" s="24" t="s">
        <v>11</v>
      </c>
      <c r="K118" s="17" t="s">
        <v>8</v>
      </c>
      <c r="L118" s="24" t="s">
        <v>1</v>
      </c>
      <c r="M118" s="17" t="s">
        <v>13</v>
      </c>
      <c r="N118" s="21" t="s">
        <v>9</v>
      </c>
      <c r="O118" s="115" t="s">
        <v>10</v>
      </c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</row>
    <row r="119" spans="1:43" ht="13.5" thickBot="1">
      <c r="A119" s="19" t="s">
        <v>70</v>
      </c>
      <c r="B119" s="30" t="s">
        <v>12</v>
      </c>
      <c r="C119" s="31"/>
      <c r="D119" s="30" t="s">
        <v>14</v>
      </c>
      <c r="E119" s="31"/>
      <c r="F119" s="32" t="s">
        <v>8</v>
      </c>
      <c r="G119" s="116" t="s">
        <v>8</v>
      </c>
      <c r="H119" s="103"/>
      <c r="I119" s="19" t="s">
        <v>70</v>
      </c>
      <c r="J119" s="30" t="s">
        <v>12</v>
      </c>
      <c r="K119" s="31"/>
      <c r="L119" s="30" t="s">
        <v>14</v>
      </c>
      <c r="M119" s="31"/>
      <c r="N119" s="32" t="s">
        <v>8</v>
      </c>
      <c r="O119" s="116" t="s">
        <v>8</v>
      </c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</row>
    <row r="120" spans="1:43">
      <c r="A120" s="74" t="s">
        <v>131</v>
      </c>
      <c r="B120" s="41">
        <v>27</v>
      </c>
      <c r="C120" s="27">
        <v>12</v>
      </c>
      <c r="D120" s="26">
        <v>23</v>
      </c>
      <c r="E120" s="27">
        <v>0</v>
      </c>
      <c r="F120" s="28">
        <f t="shared" ref="F120:F125" si="40">C120/B120</f>
        <v>0.44444444444444442</v>
      </c>
      <c r="G120" s="117">
        <f t="shared" ref="G120:G126" si="41">C120/D120</f>
        <v>0.52173913043478259</v>
      </c>
      <c r="H120" s="103"/>
      <c r="I120" s="87" t="s">
        <v>137</v>
      </c>
      <c r="J120" s="41">
        <v>27</v>
      </c>
      <c r="K120" s="27">
        <v>25</v>
      </c>
      <c r="L120" s="26">
        <v>35</v>
      </c>
      <c r="M120" s="27">
        <v>0</v>
      </c>
      <c r="N120" s="28">
        <f t="shared" ref="N120:N125" si="42">K120/J120</f>
        <v>0.92592592592592593</v>
      </c>
      <c r="O120" s="117">
        <f t="shared" ref="O120:O126" si="43">K120/L120</f>
        <v>0.7142857142857143</v>
      </c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</row>
    <row r="121" spans="1:43">
      <c r="A121" s="75" t="s">
        <v>131</v>
      </c>
      <c r="B121" s="41">
        <v>27</v>
      </c>
      <c r="C121" s="23">
        <v>27</v>
      </c>
      <c r="D121" s="25">
        <v>25</v>
      </c>
      <c r="E121" s="23">
        <v>2</v>
      </c>
      <c r="F121" s="22">
        <f t="shared" si="40"/>
        <v>1</v>
      </c>
      <c r="G121" s="118">
        <f t="shared" si="41"/>
        <v>1.08</v>
      </c>
      <c r="H121" s="103"/>
      <c r="I121" s="88" t="s">
        <v>137</v>
      </c>
      <c r="J121" s="41">
        <v>27</v>
      </c>
      <c r="K121" s="23">
        <v>19</v>
      </c>
      <c r="L121" s="25">
        <v>30</v>
      </c>
      <c r="M121" s="23">
        <v>0</v>
      </c>
      <c r="N121" s="22">
        <f t="shared" si="42"/>
        <v>0.70370370370370372</v>
      </c>
      <c r="O121" s="118">
        <f t="shared" si="43"/>
        <v>0.6333333333333333</v>
      </c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  <c r="AF121" s="6"/>
      <c r="AG121" s="6"/>
      <c r="AH121" s="6"/>
      <c r="AI121" s="6"/>
      <c r="AJ121" s="6"/>
      <c r="AK121" s="6"/>
      <c r="AL121" s="6"/>
      <c r="AM121" s="6"/>
      <c r="AN121" s="6"/>
      <c r="AO121" s="6"/>
      <c r="AP121" s="6"/>
      <c r="AQ121" s="6"/>
    </row>
    <row r="122" spans="1:43">
      <c r="A122" s="75" t="s">
        <v>132</v>
      </c>
      <c r="B122" s="41">
        <v>27</v>
      </c>
      <c r="C122" s="23">
        <v>27</v>
      </c>
      <c r="D122" s="25">
        <v>35</v>
      </c>
      <c r="E122" s="23">
        <v>2</v>
      </c>
      <c r="F122" s="22">
        <f t="shared" si="40"/>
        <v>1</v>
      </c>
      <c r="G122" s="118">
        <f t="shared" si="41"/>
        <v>0.77142857142857146</v>
      </c>
      <c r="H122" s="103"/>
      <c r="I122" s="44" t="s">
        <v>138</v>
      </c>
      <c r="J122" s="41">
        <v>27</v>
      </c>
      <c r="K122" s="23">
        <v>14</v>
      </c>
      <c r="L122" s="25">
        <v>30</v>
      </c>
      <c r="M122" s="23">
        <v>0</v>
      </c>
      <c r="N122" s="22">
        <f t="shared" si="42"/>
        <v>0.51851851851851849</v>
      </c>
      <c r="O122" s="118">
        <f t="shared" si="43"/>
        <v>0.46666666666666667</v>
      </c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  <c r="AF122" s="6"/>
      <c r="AG122" s="6"/>
      <c r="AH122" s="6"/>
      <c r="AI122" s="6"/>
      <c r="AJ122" s="6"/>
      <c r="AK122" s="6"/>
      <c r="AL122" s="6"/>
      <c r="AM122" s="6"/>
      <c r="AN122" s="6"/>
      <c r="AO122" s="6"/>
      <c r="AP122" s="6"/>
      <c r="AQ122" s="6"/>
    </row>
    <row r="123" spans="1:43">
      <c r="A123" s="75" t="s">
        <v>132</v>
      </c>
      <c r="B123" s="41">
        <v>27</v>
      </c>
      <c r="C123" s="23">
        <v>24</v>
      </c>
      <c r="D123" s="25">
        <v>34</v>
      </c>
      <c r="E123" s="23">
        <v>0</v>
      </c>
      <c r="F123" s="22">
        <f t="shared" si="40"/>
        <v>0.88888888888888884</v>
      </c>
      <c r="G123" s="118">
        <f t="shared" si="41"/>
        <v>0.70588235294117652</v>
      </c>
      <c r="H123" s="103"/>
      <c r="I123" s="44" t="s">
        <v>141</v>
      </c>
      <c r="J123" s="41">
        <v>27</v>
      </c>
      <c r="K123" s="23">
        <v>27</v>
      </c>
      <c r="L123" s="25">
        <v>38</v>
      </c>
      <c r="M123" s="23">
        <v>1</v>
      </c>
      <c r="N123" s="22">
        <f t="shared" si="42"/>
        <v>1</v>
      </c>
      <c r="O123" s="118">
        <f t="shared" si="43"/>
        <v>0.71052631578947367</v>
      </c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  <c r="AF123" s="6"/>
      <c r="AG123" s="6"/>
      <c r="AH123" s="6"/>
      <c r="AI123" s="6"/>
      <c r="AJ123" s="6"/>
      <c r="AK123" s="6"/>
      <c r="AL123" s="6"/>
      <c r="AM123" s="6"/>
      <c r="AN123" s="6"/>
      <c r="AO123" s="6"/>
      <c r="AP123" s="6"/>
      <c r="AQ123" s="6"/>
    </row>
    <row r="124" spans="1:43">
      <c r="A124" s="85" t="s">
        <v>134</v>
      </c>
      <c r="B124" s="41">
        <v>27</v>
      </c>
      <c r="C124" s="23">
        <v>18</v>
      </c>
      <c r="D124" s="25">
        <v>26</v>
      </c>
      <c r="E124" s="23">
        <v>0</v>
      </c>
      <c r="F124" s="22">
        <f t="shared" si="40"/>
        <v>0.66666666666666663</v>
      </c>
      <c r="G124" s="118">
        <f t="shared" si="41"/>
        <v>0.69230769230769229</v>
      </c>
      <c r="H124" s="103"/>
      <c r="I124" s="85" t="s">
        <v>140</v>
      </c>
      <c r="J124" s="41">
        <v>27</v>
      </c>
      <c r="K124" s="23">
        <v>18</v>
      </c>
      <c r="L124" s="25">
        <v>44</v>
      </c>
      <c r="M124" s="23">
        <v>0</v>
      </c>
      <c r="N124" s="22">
        <f t="shared" si="42"/>
        <v>0.66666666666666663</v>
      </c>
      <c r="O124" s="118">
        <f t="shared" si="43"/>
        <v>0.40909090909090912</v>
      </c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  <c r="AF124" s="6"/>
      <c r="AG124" s="6"/>
      <c r="AH124" s="6"/>
      <c r="AI124" s="6"/>
      <c r="AJ124" s="6"/>
      <c r="AK124" s="6"/>
      <c r="AL124" s="6"/>
      <c r="AM124" s="6"/>
      <c r="AN124" s="6"/>
      <c r="AO124" s="6"/>
      <c r="AP124" s="6"/>
      <c r="AQ124" s="6"/>
    </row>
    <row r="125" spans="1:43" ht="13.5" thickBot="1">
      <c r="A125" s="86" t="s">
        <v>134</v>
      </c>
      <c r="B125" s="41">
        <v>27</v>
      </c>
      <c r="C125" s="35">
        <v>27</v>
      </c>
      <c r="D125" s="34">
        <v>42</v>
      </c>
      <c r="E125" s="35">
        <v>2</v>
      </c>
      <c r="F125" s="36">
        <f t="shared" si="40"/>
        <v>1</v>
      </c>
      <c r="G125" s="119">
        <f t="shared" si="41"/>
        <v>0.6428571428571429</v>
      </c>
      <c r="H125" s="103"/>
      <c r="I125" s="127" t="s">
        <v>140</v>
      </c>
      <c r="J125" s="41">
        <v>27</v>
      </c>
      <c r="K125" s="35">
        <v>27</v>
      </c>
      <c r="L125" s="34">
        <v>42</v>
      </c>
      <c r="M125" s="35">
        <v>2</v>
      </c>
      <c r="N125" s="36">
        <f t="shared" si="42"/>
        <v>1</v>
      </c>
      <c r="O125" s="119">
        <f t="shared" si="43"/>
        <v>0.6428571428571429</v>
      </c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  <c r="AF125" s="6"/>
      <c r="AG125" s="6"/>
      <c r="AH125" s="6"/>
      <c r="AI125" s="6"/>
      <c r="AJ125" s="6"/>
      <c r="AK125" s="6"/>
      <c r="AL125" s="6"/>
      <c r="AM125" s="6"/>
      <c r="AN125" s="6"/>
      <c r="AO125" s="6"/>
      <c r="AP125" s="6"/>
      <c r="AQ125" s="6"/>
    </row>
    <row r="126" spans="1:43" ht="13.5" thickBot="1">
      <c r="A126" s="42" t="s">
        <v>7</v>
      </c>
      <c r="B126" s="38">
        <f>SUM(B120:B125)</f>
        <v>162</v>
      </c>
      <c r="C126" s="39">
        <f>SUM(C120:C125)</f>
        <v>135</v>
      </c>
      <c r="D126" s="38">
        <f>SUM(D119:D125)</f>
        <v>185</v>
      </c>
      <c r="E126" s="39">
        <f>SUM(E119:E125)</f>
        <v>6</v>
      </c>
      <c r="F126" s="40">
        <f>SUM(F120:F125)/6</f>
        <v>0.83333333333333337</v>
      </c>
      <c r="G126" s="124">
        <f t="shared" si="41"/>
        <v>0.72972972972972971</v>
      </c>
      <c r="H126" s="103"/>
      <c r="I126" s="126" t="s">
        <v>7</v>
      </c>
      <c r="J126" s="38">
        <f>SUM(J120:J125)</f>
        <v>162</v>
      </c>
      <c r="K126" s="39">
        <f>SUM(K120:K125)</f>
        <v>130</v>
      </c>
      <c r="L126" s="38">
        <f>SUM(L119:L125)</f>
        <v>219</v>
      </c>
      <c r="M126" s="39">
        <f>SUM(M119:M125)</f>
        <v>3</v>
      </c>
      <c r="N126" s="40">
        <f>SUM(N120:N125)/6</f>
        <v>0.80246913580246915</v>
      </c>
      <c r="O126" s="124">
        <f t="shared" si="43"/>
        <v>0.59360730593607303</v>
      </c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  <c r="AF126" s="6"/>
      <c r="AG126" s="6"/>
      <c r="AH126" s="6"/>
      <c r="AI126" s="6"/>
      <c r="AJ126" s="6"/>
      <c r="AK126" s="6"/>
      <c r="AL126" s="6"/>
      <c r="AM126" s="6"/>
      <c r="AN126" s="6"/>
      <c r="AO126" s="6"/>
      <c r="AP126" s="6"/>
      <c r="AQ126" s="6"/>
    </row>
    <row r="127" spans="1:43">
      <c r="A127" s="13"/>
      <c r="B127" s="2"/>
      <c r="C127" s="2"/>
      <c r="D127" s="2"/>
      <c r="E127" s="10"/>
      <c r="F127" s="12"/>
      <c r="G127" s="120"/>
      <c r="H127" s="103"/>
      <c r="I127" s="13"/>
      <c r="J127" s="2"/>
      <c r="K127" s="2"/>
      <c r="L127" s="2"/>
      <c r="M127" s="10"/>
      <c r="N127" s="12"/>
      <c r="O127" s="120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  <c r="AF127" s="6"/>
      <c r="AG127" s="6"/>
      <c r="AH127" s="6"/>
      <c r="AI127" s="6"/>
      <c r="AJ127" s="6"/>
      <c r="AK127" s="6"/>
      <c r="AL127" s="6"/>
      <c r="AM127" s="6"/>
      <c r="AN127" s="6"/>
      <c r="AO127" s="6"/>
      <c r="AP127" s="6"/>
      <c r="AQ127" s="6"/>
    </row>
    <row r="128" spans="1:43" ht="18.75" thickBot="1">
      <c r="A128" s="95" t="s">
        <v>134</v>
      </c>
      <c r="B128" s="142" t="s">
        <v>84</v>
      </c>
      <c r="C128" s="145">
        <v>20</v>
      </c>
      <c r="D128" s="3"/>
      <c r="E128" s="3"/>
      <c r="F128" s="16"/>
      <c r="G128" s="105"/>
      <c r="H128" s="103"/>
      <c r="I128" s="68" t="s">
        <v>140</v>
      </c>
      <c r="J128" s="137" t="s">
        <v>84</v>
      </c>
      <c r="K128" s="144">
        <v>20</v>
      </c>
      <c r="N128" s="16"/>
      <c r="O128" s="105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  <c r="AF128" s="6"/>
      <c r="AG128" s="6"/>
      <c r="AH128" s="6"/>
      <c r="AI128" s="6"/>
      <c r="AJ128" s="6"/>
      <c r="AK128" s="6"/>
      <c r="AL128" s="6"/>
      <c r="AM128" s="6"/>
      <c r="AN128" s="6"/>
      <c r="AO128" s="6"/>
      <c r="AP128" s="6"/>
      <c r="AQ128" s="6"/>
    </row>
    <row r="129" spans="1:43">
      <c r="A129" s="106"/>
      <c r="B129" s="24" t="s">
        <v>11</v>
      </c>
      <c r="C129" s="17" t="s">
        <v>8</v>
      </c>
      <c r="D129" s="24" t="s">
        <v>1</v>
      </c>
      <c r="E129" s="17" t="s">
        <v>13</v>
      </c>
      <c r="F129" s="21" t="s">
        <v>9</v>
      </c>
      <c r="G129" s="115" t="s">
        <v>10</v>
      </c>
      <c r="H129" s="103"/>
      <c r="I129" s="82"/>
      <c r="J129" s="24" t="s">
        <v>11</v>
      </c>
      <c r="K129" s="17" t="s">
        <v>8</v>
      </c>
      <c r="L129" s="24" t="s">
        <v>1</v>
      </c>
      <c r="M129" s="17" t="s">
        <v>13</v>
      </c>
      <c r="N129" s="21" t="s">
        <v>9</v>
      </c>
      <c r="O129" s="115" t="s">
        <v>10</v>
      </c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6"/>
      <c r="AH129" s="6"/>
      <c r="AI129" s="6"/>
      <c r="AJ129" s="6"/>
      <c r="AK129" s="6"/>
      <c r="AL129" s="6"/>
      <c r="AM129" s="6"/>
      <c r="AN129" s="6"/>
      <c r="AO129" s="6"/>
      <c r="AP129" s="6"/>
      <c r="AQ129" s="6"/>
    </row>
    <row r="130" spans="1:43" ht="13.5" thickBot="1">
      <c r="A130" s="19" t="s">
        <v>70</v>
      </c>
      <c r="B130" s="30" t="s">
        <v>12</v>
      </c>
      <c r="C130" s="31"/>
      <c r="D130" s="30" t="s">
        <v>14</v>
      </c>
      <c r="E130" s="31"/>
      <c r="F130" s="32" t="s">
        <v>8</v>
      </c>
      <c r="G130" s="116" t="s">
        <v>8</v>
      </c>
      <c r="H130" s="103"/>
      <c r="I130" s="19" t="s">
        <v>70</v>
      </c>
      <c r="J130" s="30" t="s">
        <v>12</v>
      </c>
      <c r="K130" s="31"/>
      <c r="L130" s="30" t="s">
        <v>14</v>
      </c>
      <c r="M130" s="31"/>
      <c r="N130" s="32" t="s">
        <v>8</v>
      </c>
      <c r="O130" s="116" t="s">
        <v>8</v>
      </c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  <c r="AF130" s="6"/>
      <c r="AG130" s="6"/>
      <c r="AH130" s="6"/>
      <c r="AI130" s="6"/>
      <c r="AJ130" s="6"/>
      <c r="AK130" s="6"/>
      <c r="AL130" s="6"/>
      <c r="AM130" s="6"/>
      <c r="AN130" s="6"/>
      <c r="AO130" s="6"/>
      <c r="AP130" s="6"/>
      <c r="AQ130" s="6"/>
    </row>
    <row r="131" spans="1:43">
      <c r="A131" s="74" t="s">
        <v>131</v>
      </c>
      <c r="B131" s="41">
        <v>20</v>
      </c>
      <c r="C131" s="27">
        <v>6</v>
      </c>
      <c r="D131" s="26">
        <v>21</v>
      </c>
      <c r="E131" s="27">
        <v>0</v>
      </c>
      <c r="F131" s="28">
        <f t="shared" ref="F131:F136" si="44">C131/B131</f>
        <v>0.3</v>
      </c>
      <c r="G131" s="117">
        <f t="shared" ref="G131:G137" si="45">C131/D131</f>
        <v>0.2857142857142857</v>
      </c>
      <c r="H131" s="103"/>
      <c r="I131" s="87" t="s">
        <v>137</v>
      </c>
      <c r="J131" s="41">
        <v>20</v>
      </c>
      <c r="K131" s="27">
        <v>15</v>
      </c>
      <c r="L131" s="26">
        <v>33</v>
      </c>
      <c r="M131" s="27">
        <v>0</v>
      </c>
      <c r="N131" s="28">
        <f t="shared" ref="N131:N136" si="46">K131/J131</f>
        <v>0.75</v>
      </c>
      <c r="O131" s="117">
        <f t="shared" ref="O131:O137" si="47">K131/L131</f>
        <v>0.45454545454545453</v>
      </c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  <c r="AF131" s="6"/>
      <c r="AG131" s="6"/>
      <c r="AH131" s="6"/>
      <c r="AI131" s="6"/>
      <c r="AJ131" s="6"/>
      <c r="AK131" s="6"/>
      <c r="AL131" s="6"/>
      <c r="AM131" s="6"/>
      <c r="AN131" s="6"/>
      <c r="AO131" s="6"/>
      <c r="AP131" s="6"/>
      <c r="AQ131" s="6"/>
    </row>
    <row r="132" spans="1:43">
      <c r="A132" s="75" t="s">
        <v>131</v>
      </c>
      <c r="B132" s="41">
        <v>20</v>
      </c>
      <c r="C132" s="23">
        <v>8</v>
      </c>
      <c r="D132" s="25">
        <v>28</v>
      </c>
      <c r="E132" s="23">
        <v>0</v>
      </c>
      <c r="F132" s="22">
        <f t="shared" si="44"/>
        <v>0.4</v>
      </c>
      <c r="G132" s="118">
        <f t="shared" si="45"/>
        <v>0.2857142857142857</v>
      </c>
      <c r="H132" s="103"/>
      <c r="I132" s="88" t="s">
        <v>137</v>
      </c>
      <c r="J132" s="41">
        <v>20</v>
      </c>
      <c r="K132" s="23">
        <v>15</v>
      </c>
      <c r="L132" s="25">
        <v>37</v>
      </c>
      <c r="M132" s="23">
        <v>0</v>
      </c>
      <c r="N132" s="22">
        <f t="shared" si="46"/>
        <v>0.75</v>
      </c>
      <c r="O132" s="118">
        <f t="shared" si="47"/>
        <v>0.40540540540540543</v>
      </c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  <c r="AF132" s="6"/>
      <c r="AG132" s="6"/>
      <c r="AH132" s="6"/>
      <c r="AI132" s="6"/>
      <c r="AJ132" s="6"/>
      <c r="AK132" s="6"/>
      <c r="AL132" s="6"/>
      <c r="AM132" s="6"/>
      <c r="AN132" s="6"/>
      <c r="AO132" s="6"/>
      <c r="AP132" s="6"/>
      <c r="AQ132" s="6"/>
    </row>
    <row r="133" spans="1:43">
      <c r="A133" s="75" t="s">
        <v>132</v>
      </c>
      <c r="B133" s="41">
        <v>20</v>
      </c>
      <c r="C133" s="23">
        <v>11</v>
      </c>
      <c r="D133" s="25">
        <v>28</v>
      </c>
      <c r="E133" s="23">
        <v>0</v>
      </c>
      <c r="F133" s="22">
        <f t="shared" si="44"/>
        <v>0.55000000000000004</v>
      </c>
      <c r="G133" s="118">
        <f t="shared" si="45"/>
        <v>0.39285714285714285</v>
      </c>
      <c r="H133" s="103"/>
      <c r="I133" s="44" t="s">
        <v>138</v>
      </c>
      <c r="J133" s="41">
        <v>20</v>
      </c>
      <c r="K133" s="23">
        <v>20</v>
      </c>
      <c r="L133" s="25">
        <v>27</v>
      </c>
      <c r="M133" s="23">
        <v>2</v>
      </c>
      <c r="N133" s="22">
        <f t="shared" si="46"/>
        <v>1</v>
      </c>
      <c r="O133" s="118">
        <f t="shared" si="47"/>
        <v>0.7407407407407407</v>
      </c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  <c r="AF133" s="6"/>
      <c r="AG133" s="6"/>
      <c r="AH133" s="6"/>
      <c r="AI133" s="6"/>
      <c r="AJ133" s="6"/>
      <c r="AK133" s="6"/>
      <c r="AL133" s="6"/>
      <c r="AM133" s="6"/>
      <c r="AN133" s="6"/>
      <c r="AO133" s="6"/>
      <c r="AP133" s="6"/>
      <c r="AQ133" s="6"/>
    </row>
    <row r="134" spans="1:43">
      <c r="A134" s="75" t="s">
        <v>132</v>
      </c>
      <c r="B134" s="41">
        <v>20</v>
      </c>
      <c r="C134" s="23">
        <v>17</v>
      </c>
      <c r="D134" s="25">
        <v>31</v>
      </c>
      <c r="E134" s="23">
        <v>0</v>
      </c>
      <c r="F134" s="22">
        <f t="shared" si="44"/>
        <v>0.85</v>
      </c>
      <c r="G134" s="118">
        <f t="shared" si="45"/>
        <v>0.54838709677419351</v>
      </c>
      <c r="H134" s="103"/>
      <c r="I134" s="44" t="s">
        <v>138</v>
      </c>
      <c r="J134" s="41">
        <v>20</v>
      </c>
      <c r="K134" s="23">
        <v>7</v>
      </c>
      <c r="L134" s="25">
        <v>23</v>
      </c>
      <c r="M134" s="23">
        <v>0</v>
      </c>
      <c r="N134" s="22">
        <f t="shared" si="46"/>
        <v>0.35</v>
      </c>
      <c r="O134" s="118">
        <f t="shared" si="47"/>
        <v>0.30434782608695654</v>
      </c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  <c r="AF134" s="6"/>
      <c r="AG134" s="6"/>
      <c r="AH134" s="6"/>
      <c r="AI134" s="6"/>
      <c r="AJ134" s="6"/>
      <c r="AK134" s="6"/>
      <c r="AL134" s="6"/>
      <c r="AM134" s="6"/>
      <c r="AN134" s="6"/>
      <c r="AO134" s="6"/>
      <c r="AP134" s="6"/>
      <c r="AQ134" s="6"/>
    </row>
    <row r="135" spans="1:43">
      <c r="A135" s="44" t="s">
        <v>133</v>
      </c>
      <c r="B135" s="41">
        <v>20</v>
      </c>
      <c r="C135" s="23">
        <v>20</v>
      </c>
      <c r="D135" s="25">
        <v>26</v>
      </c>
      <c r="E135" s="23">
        <v>2</v>
      </c>
      <c r="F135" s="22">
        <f t="shared" si="44"/>
        <v>1</v>
      </c>
      <c r="G135" s="118">
        <f t="shared" si="45"/>
        <v>0.76923076923076927</v>
      </c>
      <c r="H135" s="103"/>
      <c r="I135" s="44" t="s">
        <v>139</v>
      </c>
      <c r="J135" s="41">
        <v>20</v>
      </c>
      <c r="K135" s="23">
        <v>20</v>
      </c>
      <c r="L135" s="25">
        <v>44</v>
      </c>
      <c r="M135" s="23">
        <v>2</v>
      </c>
      <c r="N135" s="22">
        <f t="shared" si="46"/>
        <v>1</v>
      </c>
      <c r="O135" s="118">
        <f t="shared" si="47"/>
        <v>0.45454545454545453</v>
      </c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  <c r="AF135" s="6"/>
      <c r="AG135" s="6"/>
      <c r="AH135" s="6"/>
      <c r="AI135" s="6"/>
      <c r="AJ135" s="6"/>
      <c r="AK135" s="6"/>
      <c r="AL135" s="6"/>
      <c r="AM135" s="6"/>
      <c r="AN135" s="6"/>
      <c r="AO135" s="6"/>
      <c r="AP135" s="6"/>
      <c r="AQ135" s="6"/>
    </row>
    <row r="136" spans="1:43" ht="13.5" thickBot="1">
      <c r="A136" s="45" t="s">
        <v>133</v>
      </c>
      <c r="B136" s="41">
        <v>20</v>
      </c>
      <c r="C136" s="35">
        <v>12</v>
      </c>
      <c r="D136" s="34">
        <v>42</v>
      </c>
      <c r="E136" s="35">
        <v>0</v>
      </c>
      <c r="F136" s="36">
        <f t="shared" si="44"/>
        <v>0.6</v>
      </c>
      <c r="G136" s="119">
        <f t="shared" si="45"/>
        <v>0.2857142857142857</v>
      </c>
      <c r="H136" s="103"/>
      <c r="I136" s="45" t="s">
        <v>139</v>
      </c>
      <c r="J136" s="41">
        <v>20</v>
      </c>
      <c r="K136" s="35">
        <v>15</v>
      </c>
      <c r="L136" s="34">
        <v>42</v>
      </c>
      <c r="M136" s="35">
        <v>0</v>
      </c>
      <c r="N136" s="36">
        <f t="shared" si="46"/>
        <v>0.75</v>
      </c>
      <c r="O136" s="119">
        <f t="shared" si="47"/>
        <v>0.35714285714285715</v>
      </c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  <c r="AF136" s="6"/>
      <c r="AG136" s="6"/>
      <c r="AH136" s="6"/>
      <c r="AI136" s="6"/>
      <c r="AJ136" s="6"/>
      <c r="AK136" s="6"/>
      <c r="AL136" s="6"/>
      <c r="AM136" s="6"/>
      <c r="AN136" s="6"/>
      <c r="AO136" s="6"/>
      <c r="AP136" s="6"/>
      <c r="AQ136" s="6"/>
    </row>
    <row r="137" spans="1:43" ht="13.5" thickBot="1">
      <c r="A137" s="42" t="s">
        <v>7</v>
      </c>
      <c r="B137" s="38">
        <f>SUM(B131:B136)</f>
        <v>120</v>
      </c>
      <c r="C137" s="39">
        <f>SUM(C131:C136)</f>
        <v>74</v>
      </c>
      <c r="D137" s="38">
        <f>SUM(D130:D136)</f>
        <v>176</v>
      </c>
      <c r="E137" s="39">
        <f>SUM(E130:E136)</f>
        <v>2</v>
      </c>
      <c r="F137" s="40">
        <f>SUM(F131:F136)/6</f>
        <v>0.6166666666666667</v>
      </c>
      <c r="G137" s="124">
        <f t="shared" si="45"/>
        <v>0.42045454545454547</v>
      </c>
      <c r="H137" s="103"/>
      <c r="I137" s="42" t="s">
        <v>7</v>
      </c>
      <c r="J137" s="38">
        <f>SUM(J131:J136)</f>
        <v>120</v>
      </c>
      <c r="K137" s="39">
        <f>SUM(K131:K136)</f>
        <v>92</v>
      </c>
      <c r="L137" s="38">
        <f>SUM(L130:L136)</f>
        <v>206</v>
      </c>
      <c r="M137" s="39">
        <f>SUM(M130:M136)</f>
        <v>4</v>
      </c>
      <c r="N137" s="40">
        <f>SUM(N131:N136)/6</f>
        <v>0.76666666666666661</v>
      </c>
      <c r="O137" s="124">
        <f t="shared" si="47"/>
        <v>0.44660194174757284</v>
      </c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  <c r="AF137" s="6"/>
      <c r="AG137" s="6"/>
      <c r="AH137" s="6"/>
      <c r="AI137" s="6"/>
      <c r="AJ137" s="6"/>
      <c r="AK137" s="6"/>
      <c r="AL137" s="6"/>
      <c r="AM137" s="6"/>
      <c r="AN137" s="6"/>
      <c r="AO137" s="6"/>
      <c r="AP137" s="6"/>
      <c r="AQ137" s="6"/>
    </row>
    <row r="138" spans="1:43">
      <c r="A138" s="12"/>
      <c r="B138" s="2"/>
      <c r="C138" s="2"/>
      <c r="D138" s="2"/>
      <c r="E138" s="2"/>
      <c r="F138" s="6"/>
      <c r="G138" s="121"/>
      <c r="H138" s="103"/>
      <c r="I138" s="6"/>
      <c r="J138" s="6"/>
      <c r="K138" s="6"/>
      <c r="L138" s="6"/>
      <c r="M138" s="6"/>
      <c r="N138" s="6"/>
      <c r="O138" s="102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  <c r="AF138" s="6"/>
      <c r="AG138" s="6"/>
      <c r="AH138" s="6"/>
      <c r="AI138" s="6"/>
      <c r="AJ138" s="6"/>
      <c r="AK138" s="6"/>
      <c r="AL138" s="6"/>
      <c r="AM138" s="6"/>
      <c r="AN138" s="6"/>
      <c r="AO138" s="6"/>
      <c r="AP138" s="6"/>
      <c r="AQ138" s="6"/>
    </row>
    <row r="139" spans="1:43" ht="15.75">
      <c r="A139" s="49" t="s">
        <v>16</v>
      </c>
      <c r="B139" s="3"/>
      <c r="C139" s="3"/>
      <c r="D139" s="3"/>
      <c r="E139" s="3"/>
      <c r="F139" s="16"/>
      <c r="G139" s="105"/>
      <c r="H139" s="103"/>
      <c r="I139" s="50" t="s">
        <v>17</v>
      </c>
      <c r="N139" s="16"/>
      <c r="O139" s="105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  <c r="AF139" s="6"/>
      <c r="AG139" s="6"/>
      <c r="AH139" s="6"/>
      <c r="AI139" s="6"/>
      <c r="AJ139" s="6"/>
      <c r="AK139" s="6"/>
      <c r="AL139" s="6"/>
      <c r="AM139" s="6"/>
      <c r="AN139" s="6"/>
      <c r="AO139" s="6"/>
      <c r="AP139" s="6"/>
      <c r="AQ139" s="6"/>
    </row>
    <row r="140" spans="1:43" ht="18.75" thickBot="1">
      <c r="A140" s="89" t="s">
        <v>142</v>
      </c>
      <c r="B140" s="132" t="s">
        <v>143</v>
      </c>
      <c r="C140" s="133"/>
      <c r="D140" s="3"/>
      <c r="E140" s="3"/>
      <c r="F140" s="16"/>
      <c r="G140" s="105"/>
      <c r="H140" s="103"/>
      <c r="I140" s="93" t="s">
        <v>95</v>
      </c>
      <c r="J140" s="138" t="s">
        <v>153</v>
      </c>
      <c r="K140" s="146"/>
      <c r="N140" s="16"/>
      <c r="O140" s="105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  <c r="AF140" s="6"/>
      <c r="AG140" s="6"/>
      <c r="AH140" s="6"/>
      <c r="AI140" s="6"/>
      <c r="AJ140" s="6"/>
      <c r="AK140" s="6"/>
      <c r="AL140" s="6"/>
      <c r="AM140" s="6"/>
      <c r="AN140" s="6"/>
      <c r="AO140" s="6"/>
      <c r="AP140" s="6"/>
      <c r="AQ140" s="6"/>
    </row>
    <row r="141" spans="1:43">
      <c r="A141" s="81"/>
      <c r="B141" s="24" t="s">
        <v>11</v>
      </c>
      <c r="C141" s="17" t="s">
        <v>8</v>
      </c>
      <c r="D141" s="24" t="s">
        <v>1</v>
      </c>
      <c r="E141" s="17" t="s">
        <v>13</v>
      </c>
      <c r="F141" s="21" t="s">
        <v>9</v>
      </c>
      <c r="G141" s="115" t="s">
        <v>10</v>
      </c>
      <c r="H141" s="103"/>
      <c r="I141" s="80"/>
      <c r="J141" s="24" t="s">
        <v>11</v>
      </c>
      <c r="K141" s="17" t="s">
        <v>8</v>
      </c>
      <c r="L141" s="24" t="s">
        <v>1</v>
      </c>
      <c r="M141" s="17" t="s">
        <v>13</v>
      </c>
      <c r="N141" s="21" t="s">
        <v>9</v>
      </c>
      <c r="O141" s="115" t="s">
        <v>10</v>
      </c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  <c r="AF141" s="6"/>
      <c r="AG141" s="6"/>
      <c r="AH141" s="6"/>
      <c r="AI141" s="6"/>
      <c r="AJ141" s="6"/>
      <c r="AK141" s="6"/>
      <c r="AL141" s="6"/>
      <c r="AM141" s="6"/>
      <c r="AN141" s="6"/>
      <c r="AO141" s="6"/>
      <c r="AP141" s="6"/>
      <c r="AQ141" s="6"/>
    </row>
    <row r="142" spans="1:43" ht="13.5" thickBot="1">
      <c r="A142" s="19" t="s">
        <v>70</v>
      </c>
      <c r="B142" s="30" t="s">
        <v>12</v>
      </c>
      <c r="C142" s="31"/>
      <c r="D142" s="30" t="s">
        <v>14</v>
      </c>
      <c r="E142" s="31"/>
      <c r="F142" s="32" t="s">
        <v>8</v>
      </c>
      <c r="G142" s="116" t="s">
        <v>8</v>
      </c>
      <c r="H142" s="103"/>
      <c r="I142" s="19" t="s">
        <v>70</v>
      </c>
      <c r="J142" s="30" t="s">
        <v>12</v>
      </c>
      <c r="K142" s="31"/>
      <c r="L142" s="30" t="s">
        <v>14</v>
      </c>
      <c r="M142" s="31"/>
      <c r="N142" s="32" t="s">
        <v>8</v>
      </c>
      <c r="O142" s="116" t="s">
        <v>8</v>
      </c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  <c r="AF142" s="6"/>
      <c r="AG142" s="6"/>
      <c r="AH142" s="6"/>
      <c r="AI142" s="6"/>
      <c r="AJ142" s="6"/>
      <c r="AK142" s="6"/>
      <c r="AL142" s="6"/>
      <c r="AM142" s="6"/>
      <c r="AN142" s="6"/>
      <c r="AO142" s="6"/>
      <c r="AP142" s="6"/>
      <c r="AQ142" s="6"/>
    </row>
    <row r="143" spans="1:43">
      <c r="A143" s="43" t="s">
        <v>144</v>
      </c>
      <c r="B143" s="41">
        <v>41</v>
      </c>
      <c r="C143" s="27">
        <v>41</v>
      </c>
      <c r="D143" s="26">
        <v>28</v>
      </c>
      <c r="E143" s="27">
        <v>2</v>
      </c>
      <c r="F143" s="28">
        <f t="shared" ref="F143:F148" si="48">C143/B143</f>
        <v>1</v>
      </c>
      <c r="G143" s="117">
        <f t="shared" ref="G143:G149" si="49">C143/D143</f>
        <v>1.4642857142857142</v>
      </c>
      <c r="H143" s="103"/>
      <c r="I143" s="43" t="s">
        <v>151</v>
      </c>
      <c r="J143" s="41">
        <v>41</v>
      </c>
      <c r="K143" s="27">
        <v>39</v>
      </c>
      <c r="L143" s="26">
        <v>24</v>
      </c>
      <c r="M143" s="27">
        <v>0</v>
      </c>
      <c r="N143" s="28">
        <f t="shared" ref="N143:N148" si="50">K143/J143</f>
        <v>0.95121951219512191</v>
      </c>
      <c r="O143" s="117">
        <f t="shared" ref="O143:O149" si="51">K143/L143</f>
        <v>1.625</v>
      </c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  <c r="AF143" s="6"/>
      <c r="AG143" s="6"/>
      <c r="AH143" s="6"/>
      <c r="AI143" s="6"/>
      <c r="AJ143" s="6"/>
      <c r="AK143" s="6"/>
      <c r="AL143" s="6"/>
      <c r="AM143" s="6"/>
      <c r="AN143" s="6"/>
      <c r="AO143" s="6"/>
      <c r="AP143" s="6"/>
      <c r="AQ143" s="6"/>
    </row>
    <row r="144" spans="1:43">
      <c r="A144" s="44" t="s">
        <v>144</v>
      </c>
      <c r="B144" s="41">
        <v>41</v>
      </c>
      <c r="C144" s="23">
        <v>40</v>
      </c>
      <c r="D144" s="25">
        <v>30</v>
      </c>
      <c r="E144" s="23">
        <v>0</v>
      </c>
      <c r="F144" s="22">
        <f t="shared" si="48"/>
        <v>0.97560975609756095</v>
      </c>
      <c r="G144" s="118">
        <f t="shared" si="49"/>
        <v>1.3333333333333333</v>
      </c>
      <c r="H144" s="103"/>
      <c r="I144" s="44" t="s">
        <v>106</v>
      </c>
      <c r="J144" s="41">
        <v>41</v>
      </c>
      <c r="K144" s="23">
        <v>31</v>
      </c>
      <c r="L144" s="25">
        <v>30</v>
      </c>
      <c r="M144" s="23">
        <v>0</v>
      </c>
      <c r="N144" s="22">
        <f t="shared" si="50"/>
        <v>0.75609756097560976</v>
      </c>
      <c r="O144" s="118">
        <f t="shared" si="51"/>
        <v>1.0333333333333334</v>
      </c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  <c r="AF144" s="6"/>
      <c r="AG144" s="6"/>
      <c r="AH144" s="6"/>
      <c r="AI144" s="6"/>
      <c r="AJ144" s="6"/>
      <c r="AK144" s="6"/>
      <c r="AL144" s="6"/>
      <c r="AM144" s="6"/>
      <c r="AN144" s="6"/>
      <c r="AO144" s="6"/>
      <c r="AP144" s="6"/>
      <c r="AQ144" s="6"/>
    </row>
    <row r="145" spans="1:43">
      <c r="A145" s="44" t="s">
        <v>145</v>
      </c>
      <c r="B145" s="41">
        <v>41</v>
      </c>
      <c r="C145" s="23">
        <v>24</v>
      </c>
      <c r="D145" s="25">
        <v>30</v>
      </c>
      <c r="E145" s="23">
        <v>0</v>
      </c>
      <c r="F145" s="22">
        <f t="shared" si="48"/>
        <v>0.58536585365853655</v>
      </c>
      <c r="G145" s="118">
        <f t="shared" si="49"/>
        <v>0.8</v>
      </c>
      <c r="H145" s="103"/>
      <c r="I145" s="92" t="s">
        <v>114</v>
      </c>
      <c r="J145" s="41">
        <v>41</v>
      </c>
      <c r="K145" s="23">
        <v>12</v>
      </c>
      <c r="L145" s="25">
        <v>21</v>
      </c>
      <c r="M145" s="23">
        <v>0</v>
      </c>
      <c r="N145" s="22">
        <f t="shared" si="50"/>
        <v>0.29268292682926828</v>
      </c>
      <c r="O145" s="118">
        <f t="shared" si="51"/>
        <v>0.5714285714285714</v>
      </c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  <c r="AF145" s="6"/>
      <c r="AG145" s="6"/>
      <c r="AH145" s="6"/>
      <c r="AI145" s="6"/>
      <c r="AJ145" s="6"/>
      <c r="AK145" s="6"/>
      <c r="AL145" s="6"/>
      <c r="AM145" s="6"/>
      <c r="AN145" s="6"/>
      <c r="AO145" s="6"/>
      <c r="AP145" s="6"/>
      <c r="AQ145" s="6"/>
    </row>
    <row r="146" spans="1:43">
      <c r="A146" s="44" t="s">
        <v>146</v>
      </c>
      <c r="B146" s="41">
        <v>41</v>
      </c>
      <c r="C146" s="23">
        <v>29</v>
      </c>
      <c r="D146" s="25">
        <v>30</v>
      </c>
      <c r="E146" s="23">
        <v>0</v>
      </c>
      <c r="F146" s="22">
        <f t="shared" si="48"/>
        <v>0.70731707317073167</v>
      </c>
      <c r="G146" s="118">
        <f t="shared" si="49"/>
        <v>0.96666666666666667</v>
      </c>
      <c r="H146" s="103"/>
      <c r="I146" s="92" t="s">
        <v>114</v>
      </c>
      <c r="J146" s="41">
        <v>41</v>
      </c>
      <c r="K146" s="23">
        <v>41</v>
      </c>
      <c r="L146" s="25">
        <v>32</v>
      </c>
      <c r="M146" s="23">
        <v>2</v>
      </c>
      <c r="N146" s="22">
        <f t="shared" si="50"/>
        <v>1</v>
      </c>
      <c r="O146" s="118">
        <f t="shared" si="51"/>
        <v>1.28125</v>
      </c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  <c r="AF146" s="6"/>
      <c r="AG146" s="6"/>
      <c r="AH146" s="6"/>
      <c r="AI146" s="6"/>
      <c r="AJ146" s="6"/>
      <c r="AK146" s="6"/>
      <c r="AL146" s="6"/>
      <c r="AM146" s="6"/>
      <c r="AN146" s="6"/>
      <c r="AO146" s="6"/>
      <c r="AP146" s="6"/>
      <c r="AQ146" s="6"/>
    </row>
    <row r="147" spans="1:43">
      <c r="A147" s="85" t="s">
        <v>147</v>
      </c>
      <c r="B147" s="41">
        <v>41</v>
      </c>
      <c r="C147" s="23"/>
      <c r="D147" s="25"/>
      <c r="E147" s="23"/>
      <c r="F147" s="22">
        <f t="shared" si="48"/>
        <v>0</v>
      </c>
      <c r="G147" s="118" t="e">
        <f t="shared" si="49"/>
        <v>#DIV/0!</v>
      </c>
      <c r="H147" s="103"/>
      <c r="I147" s="44" t="s">
        <v>102</v>
      </c>
      <c r="J147" s="41">
        <v>41</v>
      </c>
      <c r="K147" s="23">
        <v>38</v>
      </c>
      <c r="L147" s="25">
        <v>35</v>
      </c>
      <c r="M147" s="23">
        <v>0</v>
      </c>
      <c r="N147" s="22">
        <f t="shared" si="50"/>
        <v>0.92682926829268297</v>
      </c>
      <c r="O147" s="118">
        <f t="shared" si="51"/>
        <v>1.0857142857142856</v>
      </c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  <c r="AF147" s="6"/>
      <c r="AG147" s="6"/>
      <c r="AH147" s="6"/>
      <c r="AI147" s="6"/>
      <c r="AJ147" s="6"/>
      <c r="AK147" s="6"/>
      <c r="AL147" s="6"/>
      <c r="AM147" s="6"/>
      <c r="AN147" s="6"/>
      <c r="AO147" s="6"/>
      <c r="AP147" s="6"/>
      <c r="AQ147" s="6"/>
    </row>
    <row r="148" spans="1:43" ht="13.5" thickBot="1">
      <c r="A148" s="127" t="s">
        <v>147</v>
      </c>
      <c r="B148" s="41">
        <v>41</v>
      </c>
      <c r="C148" s="35"/>
      <c r="D148" s="34"/>
      <c r="E148" s="35"/>
      <c r="F148" s="36">
        <f t="shared" si="48"/>
        <v>0</v>
      </c>
      <c r="G148" s="119" t="e">
        <f t="shared" si="49"/>
        <v>#DIV/0!</v>
      </c>
      <c r="H148" s="103"/>
      <c r="I148" s="128" t="s">
        <v>102</v>
      </c>
      <c r="J148" s="41">
        <v>41</v>
      </c>
      <c r="K148" s="35">
        <v>41</v>
      </c>
      <c r="L148" s="34">
        <v>36</v>
      </c>
      <c r="M148" s="35">
        <v>2</v>
      </c>
      <c r="N148" s="36">
        <f t="shared" si="50"/>
        <v>1</v>
      </c>
      <c r="O148" s="119">
        <f t="shared" si="51"/>
        <v>1.1388888888888888</v>
      </c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  <c r="AF148" s="6"/>
      <c r="AG148" s="6"/>
      <c r="AH148" s="6"/>
      <c r="AI148" s="6"/>
      <c r="AJ148" s="6"/>
      <c r="AK148" s="6"/>
      <c r="AL148" s="6"/>
      <c r="AM148" s="6"/>
      <c r="AN148" s="6"/>
      <c r="AO148" s="6"/>
      <c r="AP148" s="6"/>
      <c r="AQ148" s="6"/>
    </row>
    <row r="149" spans="1:43" ht="13.5" thickBot="1">
      <c r="A149" s="126" t="s">
        <v>7</v>
      </c>
      <c r="B149" s="38">
        <f>SUM(B143:B148)</f>
        <v>246</v>
      </c>
      <c r="C149" s="39">
        <f>SUM(C143:C148)</f>
        <v>134</v>
      </c>
      <c r="D149" s="38">
        <f>SUM(D142:D148)</f>
        <v>118</v>
      </c>
      <c r="E149" s="39">
        <f>SUM(E142:E148)</f>
        <v>2</v>
      </c>
      <c r="F149" s="40">
        <f>SUM(F143:F148)/6</f>
        <v>0.54471544715447162</v>
      </c>
      <c r="G149" s="124">
        <f t="shared" si="49"/>
        <v>1.1355932203389831</v>
      </c>
      <c r="H149" s="103"/>
      <c r="I149" s="126" t="s">
        <v>7</v>
      </c>
      <c r="J149" s="38">
        <f>SUM(J143:J148)</f>
        <v>246</v>
      </c>
      <c r="K149" s="39">
        <f>SUM(K143:K148)</f>
        <v>202</v>
      </c>
      <c r="L149" s="38">
        <f>SUM(L142:L148)</f>
        <v>178</v>
      </c>
      <c r="M149" s="39">
        <f>SUM(M142:M148)</f>
        <v>4</v>
      </c>
      <c r="N149" s="40">
        <f>SUM(N143:N148)/6</f>
        <v>0.82113821138211385</v>
      </c>
      <c r="O149" s="124">
        <f t="shared" si="51"/>
        <v>1.1348314606741574</v>
      </c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  <c r="AF149" s="6"/>
      <c r="AG149" s="6"/>
      <c r="AH149" s="6"/>
      <c r="AI149" s="6"/>
      <c r="AJ149" s="6"/>
      <c r="AK149" s="6"/>
      <c r="AL149" s="6"/>
      <c r="AM149" s="6"/>
      <c r="AN149" s="6"/>
      <c r="AO149" s="6"/>
      <c r="AP149" s="6"/>
      <c r="AQ149" s="6"/>
    </row>
    <row r="150" spans="1:43">
      <c r="G150" s="114"/>
      <c r="H150" s="103"/>
      <c r="I150" s="1"/>
      <c r="J150" s="1"/>
      <c r="K150" s="1"/>
      <c r="L150" s="1"/>
      <c r="M150" s="1"/>
      <c r="O150" s="114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  <c r="AF150" s="6"/>
      <c r="AG150" s="6"/>
      <c r="AH150" s="6"/>
      <c r="AI150" s="6"/>
      <c r="AJ150" s="6"/>
      <c r="AK150" s="6"/>
      <c r="AL150" s="6"/>
      <c r="AM150" s="6"/>
      <c r="AN150" s="6"/>
      <c r="AO150" s="6"/>
      <c r="AP150" s="6"/>
      <c r="AQ150" s="6"/>
    </row>
    <row r="151" spans="1:43" ht="18.75" thickBot="1">
      <c r="A151" s="48" t="s">
        <v>144</v>
      </c>
      <c r="B151" s="132">
        <v>33</v>
      </c>
      <c r="C151" s="133"/>
      <c r="D151" s="3"/>
      <c r="E151" s="3"/>
      <c r="F151" s="16"/>
      <c r="G151" s="105"/>
      <c r="H151" s="103"/>
      <c r="I151" s="93" t="s">
        <v>106</v>
      </c>
      <c r="J151" s="138" t="s">
        <v>154</v>
      </c>
      <c r="K151" s="146"/>
      <c r="N151" s="16"/>
      <c r="O151" s="105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  <c r="AF151" s="6"/>
      <c r="AG151" s="6"/>
      <c r="AH151" s="6"/>
      <c r="AI151" s="6"/>
      <c r="AJ151" s="6"/>
      <c r="AK151" s="6"/>
      <c r="AL151" s="6"/>
      <c r="AM151" s="6"/>
      <c r="AN151" s="6"/>
      <c r="AO151" s="6"/>
      <c r="AP151" s="6"/>
      <c r="AQ151" s="6"/>
    </row>
    <row r="152" spans="1:43">
      <c r="A152" s="81"/>
      <c r="B152" s="24" t="s">
        <v>11</v>
      </c>
      <c r="C152" s="17" t="s">
        <v>8</v>
      </c>
      <c r="D152" s="24" t="s">
        <v>1</v>
      </c>
      <c r="E152" s="17" t="s">
        <v>13</v>
      </c>
      <c r="F152" s="21" t="s">
        <v>9</v>
      </c>
      <c r="G152" s="115" t="s">
        <v>10</v>
      </c>
      <c r="H152" s="103"/>
      <c r="I152" s="80"/>
      <c r="J152" s="24" t="s">
        <v>11</v>
      </c>
      <c r="K152" s="17" t="s">
        <v>8</v>
      </c>
      <c r="L152" s="24" t="s">
        <v>1</v>
      </c>
      <c r="M152" s="17" t="s">
        <v>13</v>
      </c>
      <c r="N152" s="21" t="s">
        <v>9</v>
      </c>
      <c r="O152" s="115" t="s">
        <v>10</v>
      </c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  <c r="AF152" s="6"/>
      <c r="AG152" s="6"/>
      <c r="AH152" s="6"/>
      <c r="AI152" s="6"/>
      <c r="AJ152" s="6"/>
      <c r="AK152" s="6"/>
      <c r="AL152" s="6"/>
      <c r="AM152" s="6"/>
      <c r="AN152" s="6"/>
      <c r="AO152" s="6"/>
      <c r="AP152" s="6"/>
      <c r="AQ152" s="6"/>
    </row>
    <row r="153" spans="1:43" ht="13.5" thickBot="1">
      <c r="A153" s="19" t="s">
        <v>70</v>
      </c>
      <c r="B153" s="30" t="s">
        <v>12</v>
      </c>
      <c r="C153" s="31"/>
      <c r="D153" s="30" t="s">
        <v>14</v>
      </c>
      <c r="E153" s="31"/>
      <c r="F153" s="32" t="s">
        <v>8</v>
      </c>
      <c r="G153" s="116" t="s">
        <v>8</v>
      </c>
      <c r="H153" s="103"/>
      <c r="I153" s="19" t="s">
        <v>70</v>
      </c>
      <c r="J153" s="30" t="s">
        <v>12</v>
      </c>
      <c r="K153" s="31"/>
      <c r="L153" s="30" t="s">
        <v>14</v>
      </c>
      <c r="M153" s="31"/>
      <c r="N153" s="32" t="s">
        <v>8</v>
      </c>
      <c r="O153" s="116" t="s">
        <v>8</v>
      </c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  <c r="AF153" s="6"/>
      <c r="AG153" s="6"/>
      <c r="AH153" s="6"/>
      <c r="AI153" s="6"/>
      <c r="AJ153" s="6"/>
      <c r="AK153" s="6"/>
      <c r="AL153" s="6"/>
      <c r="AM153" s="6"/>
      <c r="AN153" s="6"/>
      <c r="AO153" s="6"/>
      <c r="AP153" s="6"/>
      <c r="AQ153" s="6"/>
    </row>
    <row r="154" spans="1:43">
      <c r="A154" s="90" t="s">
        <v>142</v>
      </c>
      <c r="B154" s="41">
        <v>33</v>
      </c>
      <c r="C154" s="27">
        <v>32</v>
      </c>
      <c r="D154" s="26">
        <v>28</v>
      </c>
      <c r="E154" s="27">
        <v>0</v>
      </c>
      <c r="F154" s="28">
        <f t="shared" ref="F154:F159" si="52">C154/B154</f>
        <v>0.96969696969696972</v>
      </c>
      <c r="G154" s="117">
        <f t="shared" ref="G154:G160" si="53">C154/D154</f>
        <v>1.1428571428571428</v>
      </c>
      <c r="H154" s="103"/>
      <c r="I154" s="43" t="s">
        <v>152</v>
      </c>
      <c r="J154" s="41">
        <v>33</v>
      </c>
      <c r="K154" s="27">
        <v>33</v>
      </c>
      <c r="L154" s="26">
        <v>24</v>
      </c>
      <c r="M154" s="27">
        <v>2</v>
      </c>
      <c r="N154" s="28">
        <f t="shared" ref="N154:N159" si="54">K154/J154</f>
        <v>1</v>
      </c>
      <c r="O154" s="117">
        <f t="shared" ref="O154:O160" si="55">K154/L154</f>
        <v>1.375</v>
      </c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  <c r="AF154" s="6"/>
      <c r="AG154" s="6"/>
      <c r="AH154" s="6"/>
      <c r="AI154" s="6"/>
      <c r="AJ154" s="6"/>
      <c r="AK154" s="6"/>
      <c r="AL154" s="6"/>
      <c r="AM154" s="6"/>
      <c r="AN154" s="6"/>
      <c r="AO154" s="6"/>
      <c r="AP154" s="6"/>
      <c r="AQ154" s="6"/>
    </row>
    <row r="155" spans="1:43">
      <c r="A155" s="91" t="s">
        <v>142</v>
      </c>
      <c r="B155" s="41">
        <v>33</v>
      </c>
      <c r="C155" s="23">
        <v>33</v>
      </c>
      <c r="D155" s="25">
        <v>30</v>
      </c>
      <c r="E155" s="23">
        <v>2</v>
      </c>
      <c r="F155" s="22">
        <f t="shared" si="52"/>
        <v>1</v>
      </c>
      <c r="G155" s="118">
        <f t="shared" si="53"/>
        <v>1.1000000000000001</v>
      </c>
      <c r="H155" s="103"/>
      <c r="I155" s="44" t="s">
        <v>95</v>
      </c>
      <c r="J155" s="41">
        <v>33</v>
      </c>
      <c r="K155" s="23">
        <v>33</v>
      </c>
      <c r="L155" s="25">
        <v>30</v>
      </c>
      <c r="M155" s="23">
        <v>2</v>
      </c>
      <c r="N155" s="22">
        <f t="shared" si="54"/>
        <v>1</v>
      </c>
      <c r="O155" s="118">
        <f t="shared" si="55"/>
        <v>1.1000000000000001</v>
      </c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</row>
    <row r="156" spans="1:43">
      <c r="A156" s="44" t="s">
        <v>145</v>
      </c>
      <c r="B156" s="41">
        <v>33</v>
      </c>
      <c r="C156" s="23">
        <v>33</v>
      </c>
      <c r="D156" s="25">
        <v>25</v>
      </c>
      <c r="E156" s="23">
        <v>2</v>
      </c>
      <c r="F156" s="22">
        <f t="shared" si="52"/>
        <v>1</v>
      </c>
      <c r="G156" s="118">
        <f t="shared" si="53"/>
        <v>1.32</v>
      </c>
      <c r="H156" s="103"/>
      <c r="I156" s="92" t="s">
        <v>114</v>
      </c>
      <c r="J156" s="41">
        <v>33</v>
      </c>
      <c r="K156" s="23">
        <v>15</v>
      </c>
      <c r="L156" s="25">
        <v>18</v>
      </c>
      <c r="M156" s="23">
        <v>0</v>
      </c>
      <c r="N156" s="22">
        <f t="shared" si="54"/>
        <v>0.45454545454545453</v>
      </c>
      <c r="O156" s="118">
        <f t="shared" si="55"/>
        <v>0.83333333333333337</v>
      </c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  <c r="AF156" s="6"/>
      <c r="AG156" s="6"/>
      <c r="AH156" s="6"/>
      <c r="AI156" s="6"/>
      <c r="AJ156" s="6"/>
      <c r="AK156" s="6"/>
      <c r="AL156" s="6"/>
      <c r="AM156" s="6"/>
      <c r="AN156" s="6"/>
      <c r="AO156" s="6"/>
      <c r="AP156" s="6"/>
      <c r="AQ156" s="6"/>
    </row>
    <row r="157" spans="1:43">
      <c r="A157" s="44" t="s">
        <v>145</v>
      </c>
      <c r="B157" s="41">
        <v>33</v>
      </c>
      <c r="C157" s="23">
        <v>17</v>
      </c>
      <c r="D157" s="25">
        <v>16</v>
      </c>
      <c r="E157" s="23">
        <v>0</v>
      </c>
      <c r="F157" s="22">
        <f t="shared" si="52"/>
        <v>0.51515151515151514</v>
      </c>
      <c r="G157" s="118">
        <f t="shared" si="53"/>
        <v>1.0625</v>
      </c>
      <c r="H157" s="103"/>
      <c r="I157" s="92" t="s">
        <v>114</v>
      </c>
      <c r="J157" s="41">
        <v>33</v>
      </c>
      <c r="K157" s="23">
        <v>19</v>
      </c>
      <c r="L157" s="25">
        <v>17</v>
      </c>
      <c r="M157" s="23">
        <v>0</v>
      </c>
      <c r="N157" s="22">
        <f t="shared" si="54"/>
        <v>0.5757575757575758</v>
      </c>
      <c r="O157" s="118">
        <f t="shared" si="55"/>
        <v>1.1176470588235294</v>
      </c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  <c r="AF157" s="6"/>
      <c r="AG157" s="6"/>
      <c r="AH157" s="6"/>
      <c r="AI157" s="6"/>
      <c r="AJ157" s="6"/>
      <c r="AK157" s="6"/>
      <c r="AL157" s="6"/>
      <c r="AM157" s="6"/>
      <c r="AN157" s="6"/>
      <c r="AO157" s="6"/>
      <c r="AP157" s="6"/>
      <c r="AQ157" s="6"/>
    </row>
    <row r="158" spans="1:43">
      <c r="A158" s="85" t="s">
        <v>147</v>
      </c>
      <c r="B158" s="41">
        <v>33</v>
      </c>
      <c r="C158" s="23">
        <v>21</v>
      </c>
      <c r="D158" s="25">
        <v>11</v>
      </c>
      <c r="E158" s="23">
        <v>0</v>
      </c>
      <c r="F158" s="22">
        <f t="shared" si="52"/>
        <v>0.63636363636363635</v>
      </c>
      <c r="G158" s="118">
        <f t="shared" si="53"/>
        <v>1.9090909090909092</v>
      </c>
      <c r="H158" s="103"/>
      <c r="I158" s="44" t="s">
        <v>102</v>
      </c>
      <c r="J158" s="41">
        <v>33</v>
      </c>
      <c r="K158" s="23">
        <v>33</v>
      </c>
      <c r="L158" s="25">
        <v>33</v>
      </c>
      <c r="M158" s="23">
        <v>2</v>
      </c>
      <c r="N158" s="22">
        <f t="shared" si="54"/>
        <v>1</v>
      </c>
      <c r="O158" s="118">
        <f t="shared" si="55"/>
        <v>1</v>
      </c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  <c r="AF158" s="6"/>
      <c r="AG158" s="6"/>
      <c r="AH158" s="6"/>
      <c r="AI158" s="6"/>
      <c r="AJ158" s="6"/>
      <c r="AK158" s="6"/>
      <c r="AL158" s="6"/>
      <c r="AM158" s="6"/>
      <c r="AN158" s="6"/>
      <c r="AO158" s="6"/>
      <c r="AP158" s="6"/>
      <c r="AQ158" s="6"/>
    </row>
    <row r="159" spans="1:43" ht="13.5" thickBot="1">
      <c r="A159" s="86" t="s">
        <v>147</v>
      </c>
      <c r="B159" s="41">
        <v>33</v>
      </c>
      <c r="C159" s="35">
        <v>24</v>
      </c>
      <c r="D159" s="34">
        <v>23</v>
      </c>
      <c r="E159" s="35">
        <v>0</v>
      </c>
      <c r="F159" s="36">
        <f t="shared" si="52"/>
        <v>0.72727272727272729</v>
      </c>
      <c r="G159" s="119">
        <f t="shared" si="53"/>
        <v>1.0434782608695652</v>
      </c>
      <c r="H159" s="103"/>
      <c r="I159" s="45" t="s">
        <v>102</v>
      </c>
      <c r="J159" s="41">
        <v>33</v>
      </c>
      <c r="K159" s="35">
        <v>33</v>
      </c>
      <c r="L159" s="34">
        <v>25</v>
      </c>
      <c r="M159" s="35">
        <v>2</v>
      </c>
      <c r="N159" s="36">
        <f t="shared" si="54"/>
        <v>1</v>
      </c>
      <c r="O159" s="119">
        <f t="shared" si="55"/>
        <v>1.32</v>
      </c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  <c r="AF159" s="6"/>
      <c r="AG159" s="6"/>
      <c r="AH159" s="6"/>
      <c r="AI159" s="6"/>
      <c r="AJ159" s="6"/>
      <c r="AK159" s="6"/>
      <c r="AL159" s="6"/>
      <c r="AM159" s="6"/>
      <c r="AN159" s="6"/>
      <c r="AO159" s="6"/>
      <c r="AP159" s="6"/>
      <c r="AQ159" s="6"/>
    </row>
    <row r="160" spans="1:43" ht="13.5" thickBot="1">
      <c r="A160" s="42" t="s">
        <v>7</v>
      </c>
      <c r="B160" s="38">
        <f>SUM(B154:B159)</f>
        <v>198</v>
      </c>
      <c r="C160" s="39">
        <f>SUM(C154:C159)</f>
        <v>160</v>
      </c>
      <c r="D160" s="38">
        <f>SUM(D153:D159)</f>
        <v>133</v>
      </c>
      <c r="E160" s="39">
        <f>SUM(E153:E159)</f>
        <v>4</v>
      </c>
      <c r="F160" s="40">
        <f>SUM(F154:F159)/6</f>
        <v>0.80808080808080807</v>
      </c>
      <c r="G160" s="124">
        <f t="shared" si="53"/>
        <v>1.2030075187969924</v>
      </c>
      <c r="H160" s="103"/>
      <c r="I160" s="42" t="s">
        <v>7</v>
      </c>
      <c r="J160" s="38">
        <f>SUM(J154:J159)</f>
        <v>198</v>
      </c>
      <c r="K160" s="39">
        <f>SUM(K154:K159)</f>
        <v>166</v>
      </c>
      <c r="L160" s="38">
        <f>SUM(L153:L159)</f>
        <v>147</v>
      </c>
      <c r="M160" s="39">
        <f>SUM(M153:M159)</f>
        <v>8</v>
      </c>
      <c r="N160" s="40">
        <f>SUM(N154:N159)/6</f>
        <v>0.83838383838383834</v>
      </c>
      <c r="O160" s="124">
        <f t="shared" si="55"/>
        <v>1.129251700680272</v>
      </c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  <c r="AF160" s="6"/>
      <c r="AG160" s="6"/>
      <c r="AH160" s="6"/>
      <c r="AI160" s="6"/>
      <c r="AJ160" s="6"/>
      <c r="AK160" s="6"/>
      <c r="AL160" s="6"/>
      <c r="AM160" s="6"/>
      <c r="AN160" s="6"/>
      <c r="AO160" s="6"/>
      <c r="AP160" s="6"/>
      <c r="AQ160" s="6"/>
    </row>
    <row r="161" spans="1:43">
      <c r="A161" s="2"/>
      <c r="B161" s="2"/>
      <c r="C161" s="2"/>
      <c r="D161" s="9"/>
      <c r="E161" s="9"/>
      <c r="F161" s="12"/>
      <c r="G161" s="120"/>
      <c r="H161" s="103"/>
      <c r="I161" s="2"/>
      <c r="J161" s="2"/>
      <c r="K161" s="2"/>
      <c r="L161" s="9"/>
      <c r="M161" s="9"/>
      <c r="N161" s="12"/>
      <c r="O161" s="120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  <c r="AF161" s="6"/>
      <c r="AG161" s="6"/>
      <c r="AH161" s="6"/>
      <c r="AI161" s="6"/>
      <c r="AJ161" s="6"/>
      <c r="AK161" s="6"/>
      <c r="AL161" s="6"/>
      <c r="AM161" s="6"/>
      <c r="AN161" s="6"/>
      <c r="AO161" s="6"/>
      <c r="AP161" s="6"/>
      <c r="AQ161" s="6"/>
    </row>
    <row r="162" spans="1:43" ht="18.75" thickBot="1">
      <c r="A162" s="48" t="s">
        <v>145</v>
      </c>
      <c r="B162" s="132" t="s">
        <v>148</v>
      </c>
      <c r="C162" s="133"/>
      <c r="D162" s="3"/>
      <c r="E162" s="3"/>
      <c r="F162" s="16"/>
      <c r="G162" s="105"/>
      <c r="H162" s="103"/>
      <c r="I162" s="93" t="s">
        <v>114</v>
      </c>
      <c r="J162" s="138" t="s">
        <v>155</v>
      </c>
      <c r="K162" s="146"/>
      <c r="N162" s="16"/>
      <c r="O162" s="105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  <c r="AF162" s="6"/>
      <c r="AG162" s="6"/>
      <c r="AH162" s="6"/>
      <c r="AI162" s="6"/>
      <c r="AJ162" s="6"/>
      <c r="AK162" s="6"/>
      <c r="AL162" s="6"/>
      <c r="AM162" s="6"/>
      <c r="AN162" s="6"/>
      <c r="AO162" s="6"/>
      <c r="AP162" s="6"/>
      <c r="AQ162" s="6"/>
    </row>
    <row r="163" spans="1:43">
      <c r="A163" s="81"/>
      <c r="B163" s="24" t="s">
        <v>11</v>
      </c>
      <c r="C163" s="17" t="s">
        <v>8</v>
      </c>
      <c r="D163" s="24" t="s">
        <v>1</v>
      </c>
      <c r="E163" s="17" t="s">
        <v>13</v>
      </c>
      <c r="F163" s="21" t="s">
        <v>9</v>
      </c>
      <c r="G163" s="115" t="s">
        <v>10</v>
      </c>
      <c r="H163" s="103"/>
      <c r="I163" s="80"/>
      <c r="J163" s="24" t="s">
        <v>11</v>
      </c>
      <c r="K163" s="17" t="s">
        <v>8</v>
      </c>
      <c r="L163" s="24" t="s">
        <v>1</v>
      </c>
      <c r="M163" s="17" t="s">
        <v>13</v>
      </c>
      <c r="N163" s="21" t="s">
        <v>9</v>
      </c>
      <c r="O163" s="115" t="s">
        <v>10</v>
      </c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  <c r="AF163" s="6"/>
      <c r="AG163" s="6"/>
      <c r="AH163" s="6"/>
      <c r="AI163" s="6"/>
      <c r="AJ163" s="6"/>
      <c r="AK163" s="6"/>
      <c r="AL163" s="6"/>
      <c r="AM163" s="6"/>
      <c r="AN163" s="6"/>
      <c r="AO163" s="6"/>
      <c r="AP163" s="6"/>
      <c r="AQ163" s="6"/>
    </row>
    <row r="164" spans="1:43" ht="13.5" thickBot="1">
      <c r="A164" s="19" t="s">
        <v>70</v>
      </c>
      <c r="B164" s="30" t="s">
        <v>12</v>
      </c>
      <c r="C164" s="31"/>
      <c r="D164" s="30" t="s">
        <v>14</v>
      </c>
      <c r="E164" s="31"/>
      <c r="F164" s="32" t="s">
        <v>8</v>
      </c>
      <c r="G164" s="116" t="s">
        <v>8</v>
      </c>
      <c r="H164" s="103"/>
      <c r="I164" s="19" t="s">
        <v>70</v>
      </c>
      <c r="J164" s="30" t="s">
        <v>12</v>
      </c>
      <c r="K164" s="31"/>
      <c r="L164" s="30" t="s">
        <v>14</v>
      </c>
      <c r="M164" s="31"/>
      <c r="N164" s="32" t="s">
        <v>8</v>
      </c>
      <c r="O164" s="116" t="s">
        <v>8</v>
      </c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  <c r="AF164" s="6"/>
      <c r="AG164" s="6"/>
      <c r="AH164" s="6"/>
      <c r="AI164" s="6"/>
      <c r="AJ164" s="6"/>
      <c r="AK164" s="6"/>
      <c r="AL164" s="6"/>
      <c r="AM164" s="6"/>
      <c r="AN164" s="6"/>
      <c r="AO164" s="6"/>
      <c r="AP164" s="6"/>
      <c r="AQ164" s="6"/>
    </row>
    <row r="165" spans="1:43">
      <c r="A165" s="90" t="s">
        <v>142</v>
      </c>
      <c r="B165" s="41">
        <v>27</v>
      </c>
      <c r="C165" s="27">
        <v>27</v>
      </c>
      <c r="D165" s="26">
        <v>30</v>
      </c>
      <c r="E165" s="27">
        <v>2</v>
      </c>
      <c r="F165" s="28">
        <f t="shared" ref="F165:F170" si="56">C165/B165</f>
        <v>1</v>
      </c>
      <c r="G165" s="117">
        <f t="shared" ref="G165:G171" si="57">C165/D165</f>
        <v>0.9</v>
      </c>
      <c r="H165" s="103"/>
      <c r="I165" s="43" t="s">
        <v>95</v>
      </c>
      <c r="J165" s="41">
        <v>27</v>
      </c>
      <c r="K165" s="27">
        <v>27</v>
      </c>
      <c r="L165" s="26">
        <v>21</v>
      </c>
      <c r="M165" s="27">
        <v>2</v>
      </c>
      <c r="N165" s="28">
        <f t="shared" ref="N165:N170" si="58">K165/J165</f>
        <v>1</v>
      </c>
      <c r="O165" s="117">
        <f t="shared" ref="O165:O171" si="59">K165/L165</f>
        <v>1.2857142857142858</v>
      </c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  <c r="AF165" s="6"/>
      <c r="AG165" s="6"/>
      <c r="AH165" s="6"/>
      <c r="AI165" s="6"/>
      <c r="AJ165" s="6"/>
      <c r="AK165" s="6"/>
      <c r="AL165" s="6"/>
      <c r="AM165" s="6"/>
      <c r="AN165" s="6"/>
      <c r="AO165" s="6"/>
      <c r="AP165" s="6"/>
      <c r="AQ165" s="6"/>
    </row>
    <row r="166" spans="1:43">
      <c r="A166" s="91" t="s">
        <v>142</v>
      </c>
      <c r="B166" s="41">
        <v>27</v>
      </c>
      <c r="C166" s="23">
        <v>27</v>
      </c>
      <c r="D166" s="25">
        <v>30</v>
      </c>
      <c r="E166" s="23">
        <v>2</v>
      </c>
      <c r="F166" s="22">
        <f t="shared" si="56"/>
        <v>1</v>
      </c>
      <c r="G166" s="118">
        <f t="shared" si="57"/>
        <v>0.9</v>
      </c>
      <c r="H166" s="103"/>
      <c r="I166" s="44" t="s">
        <v>95</v>
      </c>
      <c r="J166" s="41">
        <v>27</v>
      </c>
      <c r="K166" s="23">
        <v>25</v>
      </c>
      <c r="L166" s="25">
        <v>32</v>
      </c>
      <c r="M166" s="23">
        <v>0</v>
      </c>
      <c r="N166" s="22">
        <f t="shared" si="58"/>
        <v>0.92592592592592593</v>
      </c>
      <c r="O166" s="118">
        <f t="shared" si="59"/>
        <v>0.78125</v>
      </c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  <c r="AF166" s="6"/>
      <c r="AG166" s="6"/>
      <c r="AH166" s="6"/>
      <c r="AI166" s="6"/>
      <c r="AJ166" s="6"/>
      <c r="AK166" s="6"/>
      <c r="AL166" s="6"/>
      <c r="AM166" s="6"/>
      <c r="AN166" s="6"/>
      <c r="AO166" s="6"/>
      <c r="AP166" s="6"/>
      <c r="AQ166" s="6"/>
    </row>
    <row r="167" spans="1:43">
      <c r="A167" s="44" t="s">
        <v>144</v>
      </c>
      <c r="B167" s="41">
        <v>27</v>
      </c>
      <c r="C167" s="23">
        <v>19</v>
      </c>
      <c r="D167" s="25">
        <v>25</v>
      </c>
      <c r="E167" s="23">
        <v>0</v>
      </c>
      <c r="F167" s="22">
        <f t="shared" si="56"/>
        <v>0.70370370370370372</v>
      </c>
      <c r="G167" s="118">
        <f t="shared" si="57"/>
        <v>0.76</v>
      </c>
      <c r="H167" s="103"/>
      <c r="I167" s="44" t="s">
        <v>106</v>
      </c>
      <c r="J167" s="41">
        <v>27</v>
      </c>
      <c r="K167" s="23">
        <v>27</v>
      </c>
      <c r="L167" s="25">
        <v>18</v>
      </c>
      <c r="M167" s="23">
        <v>2</v>
      </c>
      <c r="N167" s="22">
        <f t="shared" si="58"/>
        <v>1</v>
      </c>
      <c r="O167" s="118">
        <f t="shared" si="59"/>
        <v>1.5</v>
      </c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  <c r="AF167" s="6"/>
      <c r="AG167" s="6"/>
      <c r="AH167" s="6"/>
      <c r="AI167" s="6"/>
      <c r="AJ167" s="6"/>
      <c r="AK167" s="6"/>
      <c r="AL167" s="6"/>
      <c r="AM167" s="6"/>
      <c r="AN167" s="6"/>
      <c r="AO167" s="6"/>
      <c r="AP167" s="6"/>
      <c r="AQ167" s="6"/>
    </row>
    <row r="168" spans="1:43">
      <c r="A168" s="44" t="s">
        <v>144</v>
      </c>
      <c r="B168" s="41">
        <v>27</v>
      </c>
      <c r="C168" s="23">
        <v>27</v>
      </c>
      <c r="D168" s="25">
        <v>16</v>
      </c>
      <c r="E168" s="23">
        <v>2</v>
      </c>
      <c r="F168" s="22">
        <f t="shared" si="56"/>
        <v>1</v>
      </c>
      <c r="G168" s="118">
        <f t="shared" si="57"/>
        <v>1.6875</v>
      </c>
      <c r="H168" s="103"/>
      <c r="I168" s="44" t="s">
        <v>106</v>
      </c>
      <c r="J168" s="41">
        <v>27</v>
      </c>
      <c r="K168" s="23">
        <v>27</v>
      </c>
      <c r="L168" s="25">
        <v>17</v>
      </c>
      <c r="M168" s="23">
        <v>2</v>
      </c>
      <c r="N168" s="22">
        <f t="shared" si="58"/>
        <v>1</v>
      </c>
      <c r="O168" s="118">
        <f t="shared" si="59"/>
        <v>1.588235294117647</v>
      </c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  <c r="AF168" s="6"/>
      <c r="AG168" s="6"/>
      <c r="AH168" s="6"/>
      <c r="AI168" s="6"/>
      <c r="AJ168" s="6"/>
      <c r="AK168" s="6"/>
      <c r="AL168" s="6"/>
      <c r="AM168" s="6"/>
      <c r="AN168" s="6"/>
      <c r="AO168" s="6"/>
      <c r="AP168" s="6"/>
      <c r="AQ168" s="6"/>
    </row>
    <row r="169" spans="1:43">
      <c r="A169" s="85" t="s">
        <v>149</v>
      </c>
      <c r="B169" s="41">
        <v>27</v>
      </c>
      <c r="C169" s="23">
        <v>10</v>
      </c>
      <c r="D169" s="25">
        <v>23</v>
      </c>
      <c r="E169" s="23">
        <v>0</v>
      </c>
      <c r="F169" s="22">
        <f t="shared" si="56"/>
        <v>0.37037037037037035</v>
      </c>
      <c r="G169" s="118">
        <f t="shared" si="57"/>
        <v>0.43478260869565216</v>
      </c>
      <c r="H169" s="103"/>
      <c r="I169" s="44" t="s">
        <v>102</v>
      </c>
      <c r="J169" s="41">
        <v>27</v>
      </c>
      <c r="K169" s="23">
        <v>27</v>
      </c>
      <c r="L169" s="25">
        <v>32</v>
      </c>
      <c r="M169" s="23">
        <v>2</v>
      </c>
      <c r="N169" s="22">
        <f t="shared" si="58"/>
        <v>1</v>
      </c>
      <c r="O169" s="118">
        <f t="shared" si="59"/>
        <v>0.84375</v>
      </c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  <c r="AF169" s="6"/>
      <c r="AG169" s="6"/>
      <c r="AH169" s="6"/>
      <c r="AI169" s="6"/>
      <c r="AJ169" s="6"/>
      <c r="AK169" s="6"/>
      <c r="AL169" s="6"/>
      <c r="AM169" s="6"/>
      <c r="AN169" s="6"/>
      <c r="AO169" s="6"/>
      <c r="AP169" s="6"/>
      <c r="AQ169" s="6"/>
    </row>
    <row r="170" spans="1:43" ht="13.5" thickBot="1">
      <c r="A170" s="86" t="s">
        <v>147</v>
      </c>
      <c r="B170" s="41">
        <v>27</v>
      </c>
      <c r="C170" s="35">
        <v>22</v>
      </c>
      <c r="D170" s="34">
        <v>25</v>
      </c>
      <c r="E170" s="35">
        <v>0</v>
      </c>
      <c r="F170" s="36">
        <f t="shared" si="56"/>
        <v>0.81481481481481477</v>
      </c>
      <c r="G170" s="119">
        <f t="shared" si="57"/>
        <v>0.88</v>
      </c>
      <c r="H170" s="103"/>
      <c r="I170" s="45" t="s">
        <v>156</v>
      </c>
      <c r="J170" s="41">
        <v>27</v>
      </c>
      <c r="K170" s="35">
        <v>21</v>
      </c>
      <c r="L170" s="34">
        <v>34</v>
      </c>
      <c r="M170" s="35">
        <v>0</v>
      </c>
      <c r="N170" s="36">
        <f t="shared" si="58"/>
        <v>0.77777777777777779</v>
      </c>
      <c r="O170" s="119">
        <f t="shared" si="59"/>
        <v>0.61764705882352944</v>
      </c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  <c r="AF170" s="6"/>
      <c r="AG170" s="6"/>
      <c r="AH170" s="6"/>
      <c r="AI170" s="6"/>
      <c r="AJ170" s="6"/>
      <c r="AK170" s="6"/>
      <c r="AL170" s="6"/>
      <c r="AM170" s="6"/>
      <c r="AN170" s="6"/>
      <c r="AO170" s="6"/>
      <c r="AP170" s="6"/>
      <c r="AQ170" s="6"/>
    </row>
    <row r="171" spans="1:43" ht="13.5" thickBot="1">
      <c r="A171" s="42" t="s">
        <v>7</v>
      </c>
      <c r="B171" s="38">
        <f>SUM(B165:B170)</f>
        <v>162</v>
      </c>
      <c r="C171" s="39">
        <f>SUM(C165:C170)</f>
        <v>132</v>
      </c>
      <c r="D171" s="38">
        <f>SUM(D165:D170)</f>
        <v>149</v>
      </c>
      <c r="E171" s="39">
        <f>SUM(E164:E170)</f>
        <v>6</v>
      </c>
      <c r="F171" s="40">
        <f>SUM(F165:F170)/6</f>
        <v>0.81481481481481488</v>
      </c>
      <c r="G171" s="124">
        <f t="shared" si="57"/>
        <v>0.88590604026845643</v>
      </c>
      <c r="H171" s="103"/>
      <c r="I171" s="42" t="s">
        <v>7</v>
      </c>
      <c r="J171" s="38">
        <f>SUM(J165:J170)</f>
        <v>162</v>
      </c>
      <c r="K171" s="39">
        <f>SUM(K165:K170)</f>
        <v>154</v>
      </c>
      <c r="L171" s="38">
        <f>SUM(L165:L170)</f>
        <v>154</v>
      </c>
      <c r="M171" s="39">
        <f>SUM(M165:M170)</f>
        <v>8</v>
      </c>
      <c r="N171" s="40">
        <f>SUM(N165:N170)/6</f>
        <v>0.95061728395061718</v>
      </c>
      <c r="O171" s="124">
        <f t="shared" si="59"/>
        <v>1</v>
      </c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  <c r="AF171" s="6"/>
      <c r="AG171" s="6"/>
      <c r="AH171" s="6"/>
      <c r="AI171" s="6"/>
      <c r="AJ171" s="6"/>
      <c r="AK171" s="6"/>
      <c r="AL171" s="6"/>
      <c r="AM171" s="6"/>
      <c r="AN171" s="6"/>
      <c r="AO171" s="6"/>
      <c r="AP171" s="6"/>
      <c r="AQ171" s="6"/>
    </row>
    <row r="172" spans="1:43">
      <c r="A172" s="13"/>
      <c r="B172" s="2"/>
      <c r="C172" s="2"/>
      <c r="D172" s="2"/>
      <c r="E172" s="10"/>
      <c r="F172" s="12"/>
      <c r="G172" s="120"/>
      <c r="H172" s="103"/>
      <c r="I172" s="13"/>
      <c r="J172" s="2"/>
      <c r="K172" s="2"/>
      <c r="L172" s="2"/>
      <c r="M172" s="10"/>
      <c r="N172" s="12"/>
      <c r="O172" s="120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</row>
    <row r="173" spans="1:43" ht="18.75" thickBot="1">
      <c r="A173" s="69" t="s">
        <v>147</v>
      </c>
      <c r="B173" s="132" t="s">
        <v>150</v>
      </c>
      <c r="C173" s="133"/>
      <c r="D173" s="3"/>
      <c r="E173" s="3"/>
      <c r="F173" s="16"/>
      <c r="G173" s="105"/>
      <c r="H173" s="103"/>
      <c r="I173" s="94" t="s">
        <v>157</v>
      </c>
      <c r="J173" s="138" t="s">
        <v>158</v>
      </c>
      <c r="K173" s="146"/>
      <c r="N173" s="16"/>
      <c r="O173" s="105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  <c r="AF173" s="6"/>
      <c r="AG173" s="6"/>
      <c r="AH173" s="6"/>
      <c r="AI173" s="6"/>
      <c r="AJ173" s="6"/>
      <c r="AK173" s="6"/>
      <c r="AL173" s="6"/>
      <c r="AM173" s="6"/>
      <c r="AN173" s="6"/>
      <c r="AO173" s="6"/>
      <c r="AP173" s="6"/>
      <c r="AQ173" s="6"/>
    </row>
    <row r="174" spans="1:43">
      <c r="A174" s="81"/>
      <c r="B174" s="24" t="s">
        <v>11</v>
      </c>
      <c r="C174" s="17" t="s">
        <v>8</v>
      </c>
      <c r="D174" s="24" t="s">
        <v>1</v>
      </c>
      <c r="E174" s="17" t="s">
        <v>13</v>
      </c>
      <c r="F174" s="21" t="s">
        <v>9</v>
      </c>
      <c r="G174" s="115" t="s">
        <v>10</v>
      </c>
      <c r="H174" s="103"/>
      <c r="I174" s="80"/>
      <c r="J174" s="24" t="s">
        <v>11</v>
      </c>
      <c r="K174" s="17" t="s">
        <v>8</v>
      </c>
      <c r="L174" s="24" t="s">
        <v>1</v>
      </c>
      <c r="M174" s="17" t="s">
        <v>13</v>
      </c>
      <c r="N174" s="21" t="s">
        <v>9</v>
      </c>
      <c r="O174" s="115" t="s">
        <v>10</v>
      </c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  <c r="AF174" s="6"/>
      <c r="AG174" s="6"/>
      <c r="AH174" s="6"/>
      <c r="AI174" s="6"/>
      <c r="AJ174" s="6"/>
      <c r="AK174" s="6"/>
      <c r="AL174" s="6"/>
      <c r="AM174" s="6"/>
      <c r="AN174" s="6"/>
      <c r="AO174" s="6"/>
      <c r="AP174" s="6"/>
      <c r="AQ174" s="6"/>
    </row>
    <row r="175" spans="1:43" ht="13.5" thickBot="1">
      <c r="A175" s="19" t="s">
        <v>70</v>
      </c>
      <c r="B175" s="30" t="s">
        <v>12</v>
      </c>
      <c r="C175" s="31"/>
      <c r="D175" s="30" t="s">
        <v>14</v>
      </c>
      <c r="E175" s="31"/>
      <c r="F175" s="32" t="s">
        <v>8</v>
      </c>
      <c r="G175" s="116" t="s">
        <v>8</v>
      </c>
      <c r="H175" s="103"/>
      <c r="I175" s="19" t="s">
        <v>70</v>
      </c>
      <c r="J175" s="30" t="s">
        <v>12</v>
      </c>
      <c r="K175" s="31"/>
      <c r="L175" s="30" t="s">
        <v>14</v>
      </c>
      <c r="M175" s="31"/>
      <c r="N175" s="32" t="s">
        <v>8</v>
      </c>
      <c r="O175" s="116" t="s">
        <v>8</v>
      </c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  <c r="AF175" s="6"/>
      <c r="AG175" s="6"/>
      <c r="AH175" s="6"/>
      <c r="AI175" s="6"/>
      <c r="AJ175" s="6"/>
      <c r="AK175" s="6"/>
      <c r="AL175" s="6"/>
      <c r="AM175" s="6"/>
      <c r="AN175" s="6"/>
      <c r="AO175" s="6"/>
      <c r="AP175" s="6"/>
      <c r="AQ175" s="6"/>
    </row>
    <row r="176" spans="1:43">
      <c r="A176" s="90" t="s">
        <v>142</v>
      </c>
      <c r="B176" s="41">
        <v>20</v>
      </c>
      <c r="C176" s="27"/>
      <c r="D176" s="26"/>
      <c r="E176" s="27"/>
      <c r="F176" s="28">
        <f t="shared" ref="F176:F181" si="60">C176/B176</f>
        <v>0</v>
      </c>
      <c r="G176" s="117" t="e">
        <f t="shared" ref="G176:G182" si="61">C176/D176</f>
        <v>#DIV/0!</v>
      </c>
      <c r="H176" s="103"/>
      <c r="I176" s="43" t="s">
        <v>95</v>
      </c>
      <c r="J176" s="41">
        <v>20</v>
      </c>
      <c r="K176" s="27">
        <v>20</v>
      </c>
      <c r="L176" s="26">
        <v>35</v>
      </c>
      <c r="M176" s="27">
        <v>2</v>
      </c>
      <c r="N176" s="28">
        <f t="shared" ref="N176:N181" si="62">K176/J176</f>
        <v>1</v>
      </c>
      <c r="O176" s="117">
        <f t="shared" ref="O176:O182" si="63">K176/L176</f>
        <v>0.5714285714285714</v>
      </c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  <c r="AF176" s="6"/>
      <c r="AG176" s="6"/>
      <c r="AH176" s="6"/>
      <c r="AI176" s="6"/>
      <c r="AJ176" s="6"/>
      <c r="AK176" s="6"/>
      <c r="AL176" s="6"/>
      <c r="AM176" s="6"/>
      <c r="AN176" s="6"/>
      <c r="AO176" s="6"/>
      <c r="AP176" s="6"/>
      <c r="AQ176" s="6"/>
    </row>
    <row r="177" spans="1:43">
      <c r="A177" s="91" t="s">
        <v>142</v>
      </c>
      <c r="B177" s="41">
        <v>20</v>
      </c>
      <c r="C177" s="23"/>
      <c r="D177" s="25"/>
      <c r="E177" s="23"/>
      <c r="F177" s="22">
        <f t="shared" si="60"/>
        <v>0</v>
      </c>
      <c r="G177" s="118" t="e">
        <f t="shared" si="61"/>
        <v>#DIV/0!</v>
      </c>
      <c r="H177" s="103"/>
      <c r="I177" s="44" t="s">
        <v>159</v>
      </c>
      <c r="J177" s="41">
        <v>20</v>
      </c>
      <c r="K177" s="23">
        <v>19</v>
      </c>
      <c r="L177" s="25">
        <v>36</v>
      </c>
      <c r="M177" s="23">
        <v>0</v>
      </c>
      <c r="N177" s="22">
        <f t="shared" si="62"/>
        <v>0.95</v>
      </c>
      <c r="O177" s="118">
        <f t="shared" si="63"/>
        <v>0.52777777777777779</v>
      </c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  <c r="AF177" s="6"/>
      <c r="AG177" s="6"/>
      <c r="AH177" s="6"/>
      <c r="AI177" s="6"/>
      <c r="AJ177" s="6"/>
      <c r="AK177" s="6"/>
      <c r="AL177" s="6"/>
      <c r="AM177" s="6"/>
      <c r="AN177" s="6"/>
      <c r="AO177" s="6"/>
      <c r="AP177" s="6"/>
      <c r="AQ177" s="6"/>
    </row>
    <row r="178" spans="1:43">
      <c r="A178" s="44" t="s">
        <v>144</v>
      </c>
      <c r="B178" s="41">
        <v>20</v>
      </c>
      <c r="C178" s="23">
        <v>20</v>
      </c>
      <c r="D178" s="25">
        <v>11</v>
      </c>
      <c r="E178" s="23">
        <v>2</v>
      </c>
      <c r="F178" s="22">
        <f t="shared" si="60"/>
        <v>1</v>
      </c>
      <c r="G178" s="118">
        <f t="shared" si="61"/>
        <v>1.8181818181818181</v>
      </c>
      <c r="H178" s="103"/>
      <c r="I178" s="44" t="s">
        <v>106</v>
      </c>
      <c r="J178" s="41">
        <v>20</v>
      </c>
      <c r="K178" s="23">
        <v>16</v>
      </c>
      <c r="L178" s="25">
        <v>33</v>
      </c>
      <c r="M178" s="23">
        <v>0</v>
      </c>
      <c r="N178" s="22">
        <f t="shared" si="62"/>
        <v>0.8</v>
      </c>
      <c r="O178" s="118">
        <f t="shared" si="63"/>
        <v>0.48484848484848486</v>
      </c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  <c r="AF178" s="6"/>
      <c r="AG178" s="6"/>
      <c r="AH178" s="6"/>
      <c r="AI178" s="6"/>
      <c r="AJ178" s="6"/>
      <c r="AK178" s="6"/>
      <c r="AL178" s="6"/>
      <c r="AM178" s="6"/>
      <c r="AN178" s="6"/>
      <c r="AO178" s="6"/>
      <c r="AP178" s="6"/>
      <c r="AQ178" s="6"/>
    </row>
    <row r="179" spans="1:43">
      <c r="A179" s="44" t="s">
        <v>144</v>
      </c>
      <c r="B179" s="41">
        <v>20</v>
      </c>
      <c r="C179" s="23">
        <v>20</v>
      </c>
      <c r="D179" s="25">
        <v>23</v>
      </c>
      <c r="E179" s="23">
        <v>2</v>
      </c>
      <c r="F179" s="22">
        <f t="shared" si="60"/>
        <v>1</v>
      </c>
      <c r="G179" s="118">
        <f t="shared" si="61"/>
        <v>0.86956521739130432</v>
      </c>
      <c r="H179" s="103"/>
      <c r="I179" s="44" t="s">
        <v>106</v>
      </c>
      <c r="J179" s="41">
        <v>20</v>
      </c>
      <c r="K179" s="23">
        <v>7</v>
      </c>
      <c r="L179" s="25">
        <v>25</v>
      </c>
      <c r="M179" s="23">
        <v>0</v>
      </c>
      <c r="N179" s="22">
        <f t="shared" si="62"/>
        <v>0.35</v>
      </c>
      <c r="O179" s="118">
        <f t="shared" si="63"/>
        <v>0.28000000000000003</v>
      </c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  <c r="AF179" s="6"/>
      <c r="AG179" s="6"/>
      <c r="AH179" s="6"/>
      <c r="AI179" s="6"/>
      <c r="AJ179" s="6"/>
      <c r="AK179" s="6"/>
      <c r="AL179" s="6"/>
      <c r="AM179" s="6"/>
      <c r="AN179" s="6"/>
      <c r="AO179" s="6"/>
      <c r="AP179" s="6"/>
      <c r="AQ179" s="6"/>
    </row>
    <row r="180" spans="1:43">
      <c r="A180" s="44" t="s">
        <v>145</v>
      </c>
      <c r="B180" s="41">
        <v>20</v>
      </c>
      <c r="C180" s="23">
        <v>20</v>
      </c>
      <c r="D180" s="25">
        <v>23</v>
      </c>
      <c r="E180" s="23">
        <v>2</v>
      </c>
      <c r="F180" s="22">
        <f t="shared" si="60"/>
        <v>1</v>
      </c>
      <c r="G180" s="118">
        <f t="shared" si="61"/>
        <v>0.86956521739130432</v>
      </c>
      <c r="H180" s="103"/>
      <c r="I180" s="92" t="s">
        <v>114</v>
      </c>
      <c r="J180" s="41">
        <v>20</v>
      </c>
      <c r="K180" s="23">
        <v>14</v>
      </c>
      <c r="L180" s="25">
        <v>32</v>
      </c>
      <c r="M180" s="23">
        <v>0</v>
      </c>
      <c r="N180" s="22">
        <f t="shared" si="62"/>
        <v>0.7</v>
      </c>
      <c r="O180" s="118">
        <f t="shared" si="63"/>
        <v>0.4375</v>
      </c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  <c r="AF180" s="6"/>
      <c r="AG180" s="6"/>
      <c r="AH180" s="6"/>
      <c r="AI180" s="6"/>
      <c r="AJ180" s="6"/>
      <c r="AK180" s="6"/>
      <c r="AL180" s="6"/>
      <c r="AM180" s="6"/>
      <c r="AN180" s="6"/>
      <c r="AO180" s="6"/>
      <c r="AP180" s="6"/>
      <c r="AQ180" s="6"/>
    </row>
    <row r="181" spans="1:43" ht="13.5" thickBot="1">
      <c r="A181" s="45" t="s">
        <v>145</v>
      </c>
      <c r="B181" s="41">
        <v>20</v>
      </c>
      <c r="C181" s="35">
        <v>20</v>
      </c>
      <c r="D181" s="34">
        <v>25</v>
      </c>
      <c r="E181" s="35">
        <v>2</v>
      </c>
      <c r="F181" s="36">
        <f t="shared" si="60"/>
        <v>1</v>
      </c>
      <c r="G181" s="119">
        <f t="shared" si="61"/>
        <v>0.8</v>
      </c>
      <c r="H181" s="103"/>
      <c r="I181" s="129" t="s">
        <v>114</v>
      </c>
      <c r="J181" s="41">
        <v>20</v>
      </c>
      <c r="K181" s="35">
        <v>20</v>
      </c>
      <c r="L181" s="34">
        <v>34</v>
      </c>
      <c r="M181" s="35">
        <v>2</v>
      </c>
      <c r="N181" s="36">
        <f t="shared" si="62"/>
        <v>1</v>
      </c>
      <c r="O181" s="119">
        <f t="shared" si="63"/>
        <v>0.58823529411764708</v>
      </c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  <c r="AF181" s="6"/>
      <c r="AG181" s="6"/>
      <c r="AH181" s="6"/>
      <c r="AI181" s="6"/>
      <c r="AJ181" s="6"/>
      <c r="AK181" s="6"/>
      <c r="AL181" s="6"/>
      <c r="AM181" s="6"/>
      <c r="AN181" s="6"/>
      <c r="AO181" s="6"/>
      <c r="AP181" s="6"/>
      <c r="AQ181" s="6"/>
    </row>
    <row r="182" spans="1:43" ht="13.5" thickBot="1">
      <c r="A182" s="42" t="s">
        <v>7</v>
      </c>
      <c r="B182" s="38">
        <f>SUM(B176:B181)</f>
        <v>120</v>
      </c>
      <c r="C182" s="39">
        <f>SUM(C176:C181)</f>
        <v>80</v>
      </c>
      <c r="D182" s="38">
        <f>SUM(D175:D181)</f>
        <v>82</v>
      </c>
      <c r="E182" s="39">
        <f>SUM(E175:E181)</f>
        <v>8</v>
      </c>
      <c r="F182" s="40">
        <f>SUM(F176:F181)/6</f>
        <v>0.66666666666666663</v>
      </c>
      <c r="G182" s="124">
        <f t="shared" si="61"/>
        <v>0.97560975609756095</v>
      </c>
      <c r="H182" s="103"/>
      <c r="I182" s="126" t="s">
        <v>7</v>
      </c>
      <c r="J182" s="38">
        <f>SUM(J176:J181)</f>
        <v>120</v>
      </c>
      <c r="K182" s="39">
        <f>SUM(K176:K181)</f>
        <v>96</v>
      </c>
      <c r="L182" s="38">
        <f>SUM(L175:L181)</f>
        <v>195</v>
      </c>
      <c r="M182" s="39">
        <f>SUM(M175:M181)</f>
        <v>4</v>
      </c>
      <c r="N182" s="40">
        <f>SUM(N176:N181)/6</f>
        <v>0.79999999999999993</v>
      </c>
      <c r="O182" s="124">
        <f t="shared" si="63"/>
        <v>0.49230769230769234</v>
      </c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  <c r="AF182" s="6"/>
      <c r="AG182" s="6"/>
      <c r="AH182" s="6"/>
      <c r="AI182" s="6"/>
      <c r="AJ182" s="6"/>
      <c r="AK182" s="6"/>
      <c r="AL182" s="6"/>
      <c r="AM182" s="6"/>
      <c r="AN182" s="6"/>
      <c r="AO182" s="6"/>
      <c r="AP182" s="6"/>
      <c r="AQ182" s="6"/>
    </row>
    <row r="183" spans="1:43">
      <c r="A183" s="2"/>
      <c r="B183" s="2"/>
      <c r="C183" s="2"/>
      <c r="D183" s="2"/>
      <c r="E183" s="2"/>
      <c r="F183" s="6"/>
      <c r="G183" s="121"/>
      <c r="H183" s="103"/>
      <c r="I183" s="6"/>
      <c r="J183" s="6"/>
      <c r="K183" s="6"/>
      <c r="L183" s="6"/>
      <c r="M183" s="6"/>
      <c r="N183" s="6"/>
      <c r="O183" s="102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  <c r="AF183" s="6"/>
      <c r="AG183" s="6"/>
      <c r="AH183" s="6"/>
      <c r="AI183" s="6"/>
      <c r="AJ183" s="6"/>
      <c r="AK183" s="6"/>
      <c r="AL183" s="6"/>
      <c r="AM183" s="6"/>
      <c r="AN183" s="6"/>
      <c r="AO183" s="6"/>
      <c r="AP183" s="6"/>
      <c r="AQ183" s="6"/>
    </row>
    <row r="184" spans="1:43" ht="15.75">
      <c r="A184" s="51" t="s">
        <v>18</v>
      </c>
      <c r="B184" s="3"/>
      <c r="C184" s="3"/>
      <c r="D184" s="3"/>
      <c r="E184" s="3"/>
      <c r="F184" s="16"/>
      <c r="G184" s="105"/>
      <c r="H184" s="103"/>
      <c r="I184" s="96" t="s">
        <v>19</v>
      </c>
      <c r="N184" s="16"/>
      <c r="O184" s="105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  <c r="AF184" s="6"/>
      <c r="AG184" s="6"/>
      <c r="AH184" s="6"/>
      <c r="AI184" s="6"/>
      <c r="AJ184" s="6"/>
      <c r="AK184" s="6"/>
      <c r="AL184" s="6"/>
      <c r="AM184" s="6"/>
      <c r="AN184" s="6"/>
      <c r="AO184" s="6"/>
      <c r="AP184" s="6"/>
      <c r="AQ184" s="6"/>
    </row>
    <row r="185" spans="1:43" ht="18.75" thickBot="1">
      <c r="A185" s="52" t="s">
        <v>160</v>
      </c>
      <c r="B185" s="140" t="s">
        <v>161</v>
      </c>
      <c r="C185" s="147"/>
      <c r="D185" s="3"/>
      <c r="E185" s="3"/>
      <c r="F185" s="16"/>
      <c r="G185" s="105"/>
      <c r="H185" s="103"/>
      <c r="I185" s="97" t="s">
        <v>168</v>
      </c>
      <c r="J185" s="142" t="s">
        <v>169</v>
      </c>
      <c r="K185" s="145"/>
      <c r="N185" s="16"/>
      <c r="O185" s="105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  <c r="AF185" s="6"/>
      <c r="AG185" s="6"/>
      <c r="AH185" s="6"/>
      <c r="AI185" s="6"/>
      <c r="AJ185" s="6"/>
      <c r="AK185" s="6"/>
      <c r="AL185" s="6"/>
      <c r="AM185" s="6"/>
      <c r="AN185" s="6"/>
      <c r="AO185" s="6"/>
      <c r="AP185" s="6"/>
      <c r="AQ185" s="6"/>
    </row>
    <row r="186" spans="1:43">
      <c r="A186" s="84"/>
      <c r="B186" s="24" t="s">
        <v>11</v>
      </c>
      <c r="C186" s="17" t="s">
        <v>8</v>
      </c>
      <c r="D186" s="24" t="s">
        <v>1</v>
      </c>
      <c r="E186" s="17" t="s">
        <v>13</v>
      </c>
      <c r="F186" s="21" t="s">
        <v>9</v>
      </c>
      <c r="G186" s="115" t="s">
        <v>10</v>
      </c>
      <c r="H186" s="103"/>
      <c r="I186" s="106"/>
      <c r="J186" s="24" t="s">
        <v>11</v>
      </c>
      <c r="K186" s="17" t="s">
        <v>8</v>
      </c>
      <c r="L186" s="24" t="s">
        <v>1</v>
      </c>
      <c r="M186" s="17" t="s">
        <v>13</v>
      </c>
      <c r="N186" s="21" t="s">
        <v>9</v>
      </c>
      <c r="O186" s="115" t="s">
        <v>10</v>
      </c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  <c r="AF186" s="6"/>
      <c r="AG186" s="6"/>
      <c r="AH186" s="6"/>
      <c r="AI186" s="6"/>
      <c r="AJ186" s="6"/>
      <c r="AK186" s="6"/>
      <c r="AL186" s="6"/>
      <c r="AM186" s="6"/>
      <c r="AN186" s="6"/>
      <c r="AO186" s="6"/>
      <c r="AP186" s="6"/>
      <c r="AQ186" s="6"/>
    </row>
    <row r="187" spans="1:43" ht="13.5" thickBot="1">
      <c r="A187" s="19" t="s">
        <v>70</v>
      </c>
      <c r="B187" s="30" t="s">
        <v>12</v>
      </c>
      <c r="C187" s="31"/>
      <c r="D187" s="30" t="s">
        <v>14</v>
      </c>
      <c r="E187" s="31"/>
      <c r="F187" s="32" t="s">
        <v>8</v>
      </c>
      <c r="G187" s="116" t="s">
        <v>8</v>
      </c>
      <c r="H187" s="103"/>
      <c r="I187" s="19" t="s">
        <v>70</v>
      </c>
      <c r="J187" s="30" t="s">
        <v>12</v>
      </c>
      <c r="K187" s="31"/>
      <c r="L187" s="30" t="s">
        <v>14</v>
      </c>
      <c r="M187" s="31"/>
      <c r="N187" s="32" t="s">
        <v>8</v>
      </c>
      <c r="O187" s="116" t="s">
        <v>8</v>
      </c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  <c r="AF187" s="6"/>
      <c r="AG187" s="6"/>
      <c r="AH187" s="6"/>
      <c r="AI187" s="6"/>
      <c r="AJ187" s="6"/>
      <c r="AK187" s="6"/>
      <c r="AL187" s="6"/>
      <c r="AM187" s="6"/>
      <c r="AN187" s="6"/>
      <c r="AO187" s="6"/>
      <c r="AP187" s="6"/>
      <c r="AQ187" s="6"/>
    </row>
    <row r="188" spans="1:43">
      <c r="A188" s="43" t="s">
        <v>162</v>
      </c>
      <c r="B188" s="41">
        <v>39</v>
      </c>
      <c r="C188" s="27">
        <v>30</v>
      </c>
      <c r="D188" s="26">
        <v>28</v>
      </c>
      <c r="E188" s="27">
        <v>0</v>
      </c>
      <c r="F188" s="28">
        <f t="shared" ref="F188:F193" si="64">C188/B188</f>
        <v>0.76923076923076927</v>
      </c>
      <c r="G188" s="117">
        <f t="shared" ref="G188:G194" si="65">C188/D188</f>
        <v>1.0714285714285714</v>
      </c>
      <c r="H188" s="103"/>
      <c r="I188" s="43" t="s">
        <v>98</v>
      </c>
      <c r="J188" s="41">
        <v>36</v>
      </c>
      <c r="K188" s="27">
        <v>36</v>
      </c>
      <c r="L188" s="26">
        <v>25</v>
      </c>
      <c r="M188" s="27">
        <v>2</v>
      </c>
      <c r="N188" s="28">
        <f t="shared" ref="N188:N193" si="66">K188/J188</f>
        <v>1</v>
      </c>
      <c r="O188" s="117">
        <f t="shared" ref="O188:O194" si="67">K188/L188</f>
        <v>1.44</v>
      </c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  <c r="AF188" s="6"/>
      <c r="AG188" s="6"/>
      <c r="AH188" s="6"/>
      <c r="AI188" s="6"/>
      <c r="AJ188" s="6"/>
      <c r="AK188" s="6"/>
      <c r="AL188" s="6"/>
      <c r="AM188" s="6"/>
      <c r="AN188" s="6"/>
      <c r="AO188" s="6"/>
      <c r="AP188" s="6"/>
      <c r="AQ188" s="6"/>
    </row>
    <row r="189" spans="1:43">
      <c r="A189" s="44" t="s">
        <v>162</v>
      </c>
      <c r="B189" s="41">
        <v>39</v>
      </c>
      <c r="C189" s="23">
        <v>39</v>
      </c>
      <c r="D189" s="25">
        <v>27</v>
      </c>
      <c r="E189" s="23">
        <v>2</v>
      </c>
      <c r="F189" s="22">
        <f t="shared" si="64"/>
        <v>1</v>
      </c>
      <c r="G189" s="118">
        <f t="shared" si="65"/>
        <v>1.4444444444444444</v>
      </c>
      <c r="H189" s="103"/>
      <c r="I189" s="44" t="s">
        <v>98</v>
      </c>
      <c r="J189" s="41">
        <v>36</v>
      </c>
      <c r="K189" s="23">
        <v>25</v>
      </c>
      <c r="L189" s="25">
        <v>31</v>
      </c>
      <c r="M189" s="23">
        <v>0</v>
      </c>
      <c r="N189" s="22">
        <f t="shared" si="66"/>
        <v>0.69444444444444442</v>
      </c>
      <c r="O189" s="118">
        <f t="shared" si="67"/>
        <v>0.80645161290322576</v>
      </c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6"/>
      <c r="AH189" s="6"/>
      <c r="AI189" s="6"/>
      <c r="AJ189" s="6"/>
      <c r="AK189" s="6"/>
      <c r="AL189" s="6"/>
      <c r="AM189" s="6"/>
      <c r="AN189" s="6"/>
      <c r="AO189" s="6"/>
      <c r="AP189" s="6"/>
      <c r="AQ189" s="6"/>
    </row>
    <row r="190" spans="1:43">
      <c r="A190" s="44" t="s">
        <v>163</v>
      </c>
      <c r="B190" s="41">
        <v>39</v>
      </c>
      <c r="C190" s="23">
        <v>24</v>
      </c>
      <c r="D190" s="25">
        <v>26</v>
      </c>
      <c r="E190" s="23">
        <v>0</v>
      </c>
      <c r="F190" s="22">
        <f t="shared" si="64"/>
        <v>0.61538461538461542</v>
      </c>
      <c r="G190" s="118">
        <f t="shared" si="65"/>
        <v>0.92307692307692313</v>
      </c>
      <c r="H190" s="103"/>
      <c r="I190" s="44" t="s">
        <v>170</v>
      </c>
      <c r="J190" s="41">
        <v>36</v>
      </c>
      <c r="K190" s="23">
        <v>36</v>
      </c>
      <c r="L190" s="25">
        <v>26</v>
      </c>
      <c r="M190" s="23">
        <v>2</v>
      </c>
      <c r="N190" s="22">
        <f t="shared" si="66"/>
        <v>1</v>
      </c>
      <c r="O190" s="118">
        <f t="shared" si="67"/>
        <v>1.3846153846153846</v>
      </c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  <c r="AF190" s="6"/>
      <c r="AG190" s="6"/>
      <c r="AH190" s="6"/>
      <c r="AI190" s="6"/>
      <c r="AJ190" s="6"/>
      <c r="AK190" s="6"/>
      <c r="AL190" s="6"/>
      <c r="AM190" s="6"/>
      <c r="AN190" s="6"/>
      <c r="AO190" s="6"/>
      <c r="AP190" s="6"/>
      <c r="AQ190" s="6"/>
    </row>
    <row r="191" spans="1:43">
      <c r="A191" s="44" t="s">
        <v>163</v>
      </c>
      <c r="B191" s="41">
        <v>39</v>
      </c>
      <c r="C191" s="23">
        <v>39</v>
      </c>
      <c r="D191" s="25">
        <v>23</v>
      </c>
      <c r="E191" s="23">
        <v>2</v>
      </c>
      <c r="F191" s="22">
        <f t="shared" si="64"/>
        <v>1</v>
      </c>
      <c r="G191" s="118">
        <f t="shared" si="65"/>
        <v>1.6956521739130435</v>
      </c>
      <c r="H191" s="103"/>
      <c r="I191" s="44" t="s">
        <v>170</v>
      </c>
      <c r="J191" s="41">
        <v>36</v>
      </c>
      <c r="K191" s="23">
        <v>29</v>
      </c>
      <c r="L191" s="25">
        <v>30</v>
      </c>
      <c r="M191" s="23">
        <v>0</v>
      </c>
      <c r="N191" s="22">
        <f t="shared" si="66"/>
        <v>0.80555555555555558</v>
      </c>
      <c r="O191" s="118">
        <f t="shared" si="67"/>
        <v>0.96666666666666667</v>
      </c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  <c r="AF191" s="6"/>
      <c r="AG191" s="6"/>
      <c r="AH191" s="6"/>
      <c r="AI191" s="6"/>
      <c r="AJ191" s="6"/>
      <c r="AK191" s="6"/>
      <c r="AL191" s="6"/>
      <c r="AM191" s="6"/>
      <c r="AN191" s="6"/>
      <c r="AO191" s="6"/>
      <c r="AP191" s="6"/>
      <c r="AQ191" s="6"/>
    </row>
    <row r="192" spans="1:43">
      <c r="A192" s="85" t="s">
        <v>164</v>
      </c>
      <c r="B192" s="41">
        <v>39</v>
      </c>
      <c r="C192" s="23">
        <v>29</v>
      </c>
      <c r="D192" s="25">
        <v>21</v>
      </c>
      <c r="E192" s="23">
        <v>0</v>
      </c>
      <c r="F192" s="22">
        <f t="shared" si="64"/>
        <v>0.74358974358974361</v>
      </c>
      <c r="G192" s="118">
        <f t="shared" si="65"/>
        <v>1.3809523809523809</v>
      </c>
      <c r="H192" s="103"/>
      <c r="I192" s="85" t="s">
        <v>171</v>
      </c>
      <c r="J192" s="41">
        <v>36</v>
      </c>
      <c r="K192" s="23">
        <v>36</v>
      </c>
      <c r="L192" s="25">
        <v>32</v>
      </c>
      <c r="M192" s="23">
        <v>2</v>
      </c>
      <c r="N192" s="22">
        <f t="shared" si="66"/>
        <v>1</v>
      </c>
      <c r="O192" s="118">
        <f t="shared" si="67"/>
        <v>1.125</v>
      </c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  <c r="AF192" s="6"/>
      <c r="AG192" s="6"/>
      <c r="AH192" s="6"/>
      <c r="AI192" s="6"/>
      <c r="AJ192" s="6"/>
      <c r="AK192" s="6"/>
      <c r="AL192" s="6"/>
      <c r="AM192" s="6"/>
      <c r="AN192" s="6"/>
      <c r="AO192" s="6"/>
      <c r="AP192" s="6"/>
      <c r="AQ192" s="6"/>
    </row>
    <row r="193" spans="1:43" ht="13.5" thickBot="1">
      <c r="A193" s="86" t="s">
        <v>164</v>
      </c>
      <c r="B193" s="41">
        <v>39</v>
      </c>
      <c r="C193" s="35">
        <v>39</v>
      </c>
      <c r="D193" s="34">
        <v>26</v>
      </c>
      <c r="E193" s="35">
        <v>2</v>
      </c>
      <c r="F193" s="36">
        <f t="shared" si="64"/>
        <v>1</v>
      </c>
      <c r="G193" s="119">
        <f t="shared" si="65"/>
        <v>1.5</v>
      </c>
      <c r="H193" s="103"/>
      <c r="I193" s="86" t="s">
        <v>171</v>
      </c>
      <c r="J193" s="41">
        <v>36</v>
      </c>
      <c r="K193" s="35">
        <v>36</v>
      </c>
      <c r="L193" s="34">
        <v>24</v>
      </c>
      <c r="M193" s="35">
        <v>2</v>
      </c>
      <c r="N193" s="36">
        <f t="shared" si="66"/>
        <v>1</v>
      </c>
      <c r="O193" s="119">
        <f t="shared" si="67"/>
        <v>1.5</v>
      </c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  <c r="AF193" s="6"/>
      <c r="AG193" s="6"/>
      <c r="AH193" s="6"/>
      <c r="AI193" s="6"/>
      <c r="AJ193" s="6"/>
      <c r="AK193" s="6"/>
      <c r="AL193" s="6"/>
      <c r="AM193" s="6"/>
      <c r="AN193" s="6"/>
      <c r="AO193" s="6"/>
      <c r="AP193" s="6"/>
      <c r="AQ193" s="6"/>
    </row>
    <row r="194" spans="1:43" ht="13.5" thickBot="1">
      <c r="A194" s="42" t="s">
        <v>7</v>
      </c>
      <c r="B194" s="38">
        <f>SUM(B188:B193)</f>
        <v>234</v>
      </c>
      <c r="C194" s="39">
        <f>SUM(C188:C193)</f>
        <v>200</v>
      </c>
      <c r="D194" s="38">
        <f>SUM(D187:D193)</f>
        <v>151</v>
      </c>
      <c r="E194" s="39">
        <v>6</v>
      </c>
      <c r="F194" s="40">
        <f>SUM(F188:F193)/6</f>
        <v>0.85470085470085466</v>
      </c>
      <c r="G194" s="124">
        <f t="shared" si="65"/>
        <v>1.3245033112582782</v>
      </c>
      <c r="H194" s="103"/>
      <c r="I194" s="42" t="s">
        <v>7</v>
      </c>
      <c r="J194" s="38">
        <f>SUM(J188:J193)</f>
        <v>216</v>
      </c>
      <c r="K194" s="39">
        <f>+SUM(K188:K193)</f>
        <v>198</v>
      </c>
      <c r="L194" s="38">
        <f>SUM(L187:L193)</f>
        <v>168</v>
      </c>
      <c r="M194" s="39">
        <f>SUM(M187:M193)</f>
        <v>8</v>
      </c>
      <c r="N194" s="40">
        <f>SUM(N188:N193)/6</f>
        <v>0.91666666666666663</v>
      </c>
      <c r="O194" s="124">
        <f t="shared" si="67"/>
        <v>1.1785714285714286</v>
      </c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  <c r="AF194" s="6"/>
      <c r="AG194" s="6"/>
      <c r="AH194" s="6"/>
      <c r="AI194" s="6"/>
      <c r="AJ194" s="6"/>
      <c r="AK194" s="6"/>
      <c r="AL194" s="6"/>
      <c r="AM194" s="6"/>
      <c r="AN194" s="6"/>
      <c r="AO194" s="6"/>
      <c r="AP194" s="6"/>
      <c r="AQ194" s="6"/>
    </row>
    <row r="195" spans="1:43">
      <c r="G195" s="114"/>
      <c r="H195" s="103"/>
      <c r="I195" s="1"/>
      <c r="J195" s="1"/>
      <c r="K195" s="1"/>
      <c r="L195" s="1"/>
      <c r="M195" s="1"/>
      <c r="O195" s="114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  <c r="AF195" s="6"/>
      <c r="AG195" s="6"/>
      <c r="AH195" s="6"/>
      <c r="AI195" s="6"/>
      <c r="AJ195" s="6"/>
      <c r="AK195" s="6"/>
      <c r="AL195" s="6"/>
      <c r="AM195" s="6"/>
      <c r="AN195" s="6"/>
      <c r="AO195" s="6"/>
      <c r="AP195" s="6"/>
      <c r="AQ195" s="6"/>
    </row>
    <row r="196" spans="1:43" ht="18.75" thickBot="1">
      <c r="A196" s="52" t="s">
        <v>162</v>
      </c>
      <c r="B196" s="140" t="s">
        <v>165</v>
      </c>
      <c r="C196" s="147"/>
      <c r="D196" s="3"/>
      <c r="E196" s="3"/>
      <c r="F196" s="16"/>
      <c r="G196" s="105"/>
      <c r="H196" s="103"/>
      <c r="I196" s="97" t="s">
        <v>98</v>
      </c>
      <c r="J196" s="142" t="s">
        <v>165</v>
      </c>
      <c r="K196" s="145"/>
      <c r="N196" s="16"/>
      <c r="O196" s="105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  <c r="AF196" s="6"/>
      <c r="AG196" s="6"/>
      <c r="AH196" s="6"/>
      <c r="AI196" s="6"/>
      <c r="AJ196" s="6"/>
      <c r="AK196" s="6"/>
      <c r="AL196" s="6"/>
      <c r="AM196" s="6"/>
      <c r="AN196" s="6"/>
      <c r="AO196" s="6"/>
      <c r="AP196" s="6"/>
      <c r="AQ196" s="6"/>
    </row>
    <row r="197" spans="1:43">
      <c r="A197" s="84"/>
      <c r="B197" s="24" t="s">
        <v>11</v>
      </c>
      <c r="C197" s="17" t="s">
        <v>8</v>
      </c>
      <c r="D197" s="24" t="s">
        <v>1</v>
      </c>
      <c r="E197" s="17" t="s">
        <v>13</v>
      </c>
      <c r="F197" s="21" t="s">
        <v>9</v>
      </c>
      <c r="G197" s="115" t="s">
        <v>10</v>
      </c>
      <c r="H197" s="103"/>
      <c r="I197" s="106"/>
      <c r="J197" s="24" t="s">
        <v>11</v>
      </c>
      <c r="K197" s="17" t="s">
        <v>8</v>
      </c>
      <c r="L197" s="24" t="s">
        <v>1</v>
      </c>
      <c r="M197" s="17" t="s">
        <v>13</v>
      </c>
      <c r="N197" s="21" t="s">
        <v>9</v>
      </c>
      <c r="O197" s="115" t="s">
        <v>10</v>
      </c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  <c r="AF197" s="6"/>
      <c r="AG197" s="6"/>
      <c r="AH197" s="6"/>
      <c r="AI197" s="6"/>
      <c r="AJ197" s="6"/>
      <c r="AK197" s="6"/>
      <c r="AL197" s="6"/>
      <c r="AM197" s="6"/>
      <c r="AN197" s="6"/>
      <c r="AO197" s="6"/>
      <c r="AP197" s="6"/>
      <c r="AQ197" s="6"/>
    </row>
    <row r="198" spans="1:43" ht="13.5" thickBot="1">
      <c r="A198" s="19" t="s">
        <v>70</v>
      </c>
      <c r="B198" s="30" t="s">
        <v>12</v>
      </c>
      <c r="C198" s="31"/>
      <c r="D198" s="30" t="s">
        <v>14</v>
      </c>
      <c r="E198" s="31"/>
      <c r="F198" s="32" t="s">
        <v>8</v>
      </c>
      <c r="G198" s="116" t="s">
        <v>8</v>
      </c>
      <c r="H198" s="103"/>
      <c r="I198" s="19" t="s">
        <v>70</v>
      </c>
      <c r="J198" s="30" t="s">
        <v>12</v>
      </c>
      <c r="K198" s="31"/>
      <c r="L198" s="30"/>
      <c r="M198" s="31"/>
      <c r="N198" s="32" t="s">
        <v>8</v>
      </c>
      <c r="O198" s="116" t="s">
        <v>8</v>
      </c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  <c r="AF198" s="6"/>
      <c r="AG198" s="6"/>
      <c r="AH198" s="6"/>
      <c r="AI198" s="6"/>
      <c r="AJ198" s="6"/>
      <c r="AK198" s="6"/>
      <c r="AL198" s="6"/>
      <c r="AM198" s="6"/>
      <c r="AN198" s="6"/>
      <c r="AO198" s="6"/>
      <c r="AP198" s="6"/>
      <c r="AQ198" s="6"/>
    </row>
    <row r="199" spans="1:43">
      <c r="A199" s="43" t="s">
        <v>160</v>
      </c>
      <c r="B199" s="41">
        <v>30</v>
      </c>
      <c r="C199" s="27">
        <v>30</v>
      </c>
      <c r="D199" s="26">
        <v>28</v>
      </c>
      <c r="E199" s="27">
        <v>2</v>
      </c>
      <c r="F199" s="28">
        <f>C199/B199</f>
        <v>1</v>
      </c>
      <c r="G199" s="117">
        <f t="shared" ref="G199:G205" si="68">C199/D199</f>
        <v>1.0714285714285714</v>
      </c>
      <c r="H199" s="103"/>
      <c r="I199" s="43" t="s">
        <v>103</v>
      </c>
      <c r="J199" s="41">
        <v>30</v>
      </c>
      <c r="K199" s="27">
        <v>27</v>
      </c>
      <c r="L199" s="26">
        <v>25</v>
      </c>
      <c r="M199" s="27">
        <v>0</v>
      </c>
      <c r="N199" s="28">
        <f t="shared" ref="N199:N204" si="69">K199/J199</f>
        <v>0.9</v>
      </c>
      <c r="O199" s="117">
        <f t="shared" ref="O199:O205" si="70">K199/L199</f>
        <v>1.08</v>
      </c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  <c r="AF199" s="6"/>
      <c r="AG199" s="6"/>
      <c r="AH199" s="6"/>
      <c r="AI199" s="6"/>
      <c r="AJ199" s="6"/>
      <c r="AK199" s="6"/>
      <c r="AL199" s="6"/>
      <c r="AM199" s="6"/>
      <c r="AN199" s="6"/>
      <c r="AO199" s="6"/>
      <c r="AP199" s="6"/>
      <c r="AQ199" s="6"/>
    </row>
    <row r="200" spans="1:43">
      <c r="A200" s="44" t="s">
        <v>160</v>
      </c>
      <c r="B200" s="41">
        <v>30</v>
      </c>
      <c r="C200" s="23">
        <v>27</v>
      </c>
      <c r="D200" s="25">
        <v>27</v>
      </c>
      <c r="E200" s="23">
        <v>0</v>
      </c>
      <c r="F200" s="22">
        <f>C200/B200</f>
        <v>0.9</v>
      </c>
      <c r="G200" s="118">
        <f t="shared" si="68"/>
        <v>1</v>
      </c>
      <c r="H200" s="103"/>
      <c r="I200" s="44" t="s">
        <v>103</v>
      </c>
      <c r="J200" s="41">
        <v>30</v>
      </c>
      <c r="K200" s="23">
        <v>30</v>
      </c>
      <c r="L200" s="25">
        <v>31</v>
      </c>
      <c r="M200" s="23">
        <v>2</v>
      </c>
      <c r="N200" s="22">
        <f t="shared" si="69"/>
        <v>1</v>
      </c>
      <c r="O200" s="118">
        <f t="shared" si="70"/>
        <v>0.967741935483871</v>
      </c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  <c r="AF200" s="6"/>
      <c r="AG200" s="6"/>
      <c r="AH200" s="6"/>
      <c r="AI200" s="6"/>
      <c r="AJ200" s="6"/>
      <c r="AK200" s="6"/>
      <c r="AL200" s="6"/>
      <c r="AM200" s="6"/>
      <c r="AN200" s="6"/>
      <c r="AO200" s="6"/>
      <c r="AP200" s="6"/>
      <c r="AQ200" s="6"/>
    </row>
    <row r="201" spans="1:43">
      <c r="A201" s="44" t="s">
        <v>163</v>
      </c>
      <c r="B201" s="41">
        <v>30</v>
      </c>
      <c r="C201" s="23">
        <v>30</v>
      </c>
      <c r="D201" s="25">
        <v>31</v>
      </c>
      <c r="E201" s="23">
        <v>2</v>
      </c>
      <c r="F201" s="22">
        <f>C201/B201</f>
        <v>1</v>
      </c>
      <c r="G201" s="118">
        <f t="shared" si="68"/>
        <v>0.967741935483871</v>
      </c>
      <c r="H201" s="103"/>
      <c r="I201" s="44" t="s">
        <v>170</v>
      </c>
      <c r="J201" s="41">
        <v>30</v>
      </c>
      <c r="K201" s="23">
        <v>21</v>
      </c>
      <c r="L201" s="25">
        <v>27</v>
      </c>
      <c r="M201" s="23">
        <v>0</v>
      </c>
      <c r="N201" s="22">
        <f t="shared" si="69"/>
        <v>0.7</v>
      </c>
      <c r="O201" s="118">
        <f t="shared" si="70"/>
        <v>0.77777777777777779</v>
      </c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  <c r="AF201" s="6"/>
      <c r="AG201" s="6"/>
      <c r="AH201" s="6"/>
      <c r="AI201" s="6"/>
      <c r="AJ201" s="6"/>
      <c r="AK201" s="6"/>
      <c r="AL201" s="6"/>
      <c r="AM201" s="6"/>
      <c r="AN201" s="6"/>
      <c r="AO201" s="6"/>
      <c r="AP201" s="6"/>
      <c r="AQ201" s="6"/>
    </row>
    <row r="202" spans="1:43">
      <c r="A202" s="44" t="s">
        <v>163</v>
      </c>
      <c r="B202" s="41">
        <v>30</v>
      </c>
      <c r="C202" s="23">
        <v>30</v>
      </c>
      <c r="D202" s="25">
        <v>20</v>
      </c>
      <c r="E202" s="23">
        <v>2</v>
      </c>
      <c r="F202" s="22">
        <f>C202/B202</f>
        <v>1</v>
      </c>
      <c r="G202" s="118">
        <f t="shared" si="68"/>
        <v>1.5</v>
      </c>
      <c r="H202" s="103"/>
      <c r="I202" s="44" t="s">
        <v>170</v>
      </c>
      <c r="J202" s="41">
        <v>30</v>
      </c>
      <c r="K202" s="23">
        <v>30</v>
      </c>
      <c r="L202" s="25">
        <v>23</v>
      </c>
      <c r="M202" s="23">
        <v>2</v>
      </c>
      <c r="N202" s="22">
        <f t="shared" si="69"/>
        <v>1</v>
      </c>
      <c r="O202" s="118">
        <f t="shared" si="70"/>
        <v>1.3043478260869565</v>
      </c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  <c r="AF202" s="6"/>
      <c r="AG202" s="6"/>
      <c r="AH202" s="6"/>
      <c r="AI202" s="6"/>
      <c r="AJ202" s="6"/>
      <c r="AK202" s="6"/>
      <c r="AL202" s="6"/>
      <c r="AM202" s="6"/>
      <c r="AN202" s="6"/>
      <c r="AO202" s="6"/>
      <c r="AP202" s="6"/>
      <c r="AQ202" s="6"/>
    </row>
    <row r="203" spans="1:43">
      <c r="A203" s="85" t="s">
        <v>164</v>
      </c>
      <c r="B203" s="41">
        <v>30</v>
      </c>
      <c r="C203" s="23">
        <v>30</v>
      </c>
      <c r="D203" s="25">
        <v>27</v>
      </c>
      <c r="E203" s="23">
        <v>2</v>
      </c>
      <c r="F203" s="22">
        <f>C203/B203</f>
        <v>1</v>
      </c>
      <c r="G203" s="118">
        <f t="shared" si="68"/>
        <v>1.1111111111111112</v>
      </c>
      <c r="H203" s="103"/>
      <c r="I203" s="85" t="s">
        <v>171</v>
      </c>
      <c r="J203" s="41">
        <v>30</v>
      </c>
      <c r="K203" s="23">
        <v>30</v>
      </c>
      <c r="L203" s="25">
        <v>16</v>
      </c>
      <c r="M203" s="23">
        <v>2</v>
      </c>
      <c r="N203" s="22">
        <f t="shared" si="69"/>
        <v>1</v>
      </c>
      <c r="O203" s="118">
        <f t="shared" si="70"/>
        <v>1.875</v>
      </c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  <c r="AF203" s="6"/>
      <c r="AG203" s="6"/>
      <c r="AH203" s="6"/>
      <c r="AI203" s="6"/>
      <c r="AJ203" s="6"/>
      <c r="AK203" s="6"/>
      <c r="AL203" s="6"/>
      <c r="AM203" s="6"/>
      <c r="AN203" s="6"/>
      <c r="AO203" s="6"/>
      <c r="AP203" s="6"/>
      <c r="AQ203" s="6"/>
    </row>
    <row r="204" spans="1:43" ht="13.5" thickBot="1">
      <c r="A204" s="86" t="s">
        <v>164</v>
      </c>
      <c r="B204" s="41">
        <v>30</v>
      </c>
      <c r="C204" s="35">
        <v>28</v>
      </c>
      <c r="D204" s="34">
        <v>26</v>
      </c>
      <c r="E204" s="35">
        <v>0</v>
      </c>
      <c r="F204" s="36">
        <v>1</v>
      </c>
      <c r="G204" s="119">
        <f t="shared" si="68"/>
        <v>1.0769230769230769</v>
      </c>
      <c r="H204" s="103"/>
      <c r="I204" s="86" t="s">
        <v>171</v>
      </c>
      <c r="J204" s="41">
        <v>30</v>
      </c>
      <c r="K204" s="35">
        <v>30</v>
      </c>
      <c r="L204" s="34">
        <v>22</v>
      </c>
      <c r="M204" s="35">
        <v>2</v>
      </c>
      <c r="N204" s="36">
        <f t="shared" si="69"/>
        <v>1</v>
      </c>
      <c r="O204" s="119">
        <f t="shared" si="70"/>
        <v>1.3636363636363635</v>
      </c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  <c r="AF204" s="6"/>
      <c r="AG204" s="6"/>
      <c r="AH204" s="6"/>
      <c r="AI204" s="6"/>
      <c r="AJ204" s="6"/>
      <c r="AK204" s="6"/>
      <c r="AL204" s="6"/>
      <c r="AM204" s="6"/>
      <c r="AN204" s="6"/>
      <c r="AO204" s="6"/>
      <c r="AP204" s="6"/>
      <c r="AQ204" s="6"/>
    </row>
    <row r="205" spans="1:43" ht="13.5" thickBot="1">
      <c r="A205" s="42" t="s">
        <v>7</v>
      </c>
      <c r="B205" s="38">
        <f>SUM(B199:B204)</f>
        <v>180</v>
      </c>
      <c r="C205" s="39">
        <f>SUM(C199:C204)</f>
        <v>175</v>
      </c>
      <c r="D205" s="38">
        <f>SUM(D198:D204)</f>
        <v>159</v>
      </c>
      <c r="E205" s="39">
        <f>SUM(E198:E204)</f>
        <v>8</v>
      </c>
      <c r="F205" s="40">
        <f>SUM(F199:F204)/6</f>
        <v>0.98333333333333339</v>
      </c>
      <c r="G205" s="124">
        <f t="shared" si="68"/>
        <v>1.10062893081761</v>
      </c>
      <c r="H205" s="103"/>
      <c r="I205" s="42" t="s">
        <v>7</v>
      </c>
      <c r="J205" s="38">
        <f>SUM(J199:J204)</f>
        <v>180</v>
      </c>
      <c r="K205" s="39">
        <f>SUM(K199:K204)</f>
        <v>168</v>
      </c>
      <c r="L205" s="38">
        <f>SUM(L198:L204)</f>
        <v>144</v>
      </c>
      <c r="M205" s="39">
        <f>SUM(M198:M204)</f>
        <v>8</v>
      </c>
      <c r="N205" s="40">
        <f>SUM(N199:N204)/6</f>
        <v>0.93333333333333324</v>
      </c>
      <c r="O205" s="124">
        <f t="shared" si="70"/>
        <v>1.1666666666666667</v>
      </c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  <c r="AF205" s="6"/>
      <c r="AG205" s="6"/>
      <c r="AH205" s="6"/>
      <c r="AI205" s="6"/>
      <c r="AJ205" s="6"/>
      <c r="AK205" s="6"/>
      <c r="AL205" s="6"/>
      <c r="AM205" s="6"/>
      <c r="AN205" s="6"/>
      <c r="AO205" s="6"/>
      <c r="AP205" s="6"/>
      <c r="AQ205" s="6"/>
    </row>
    <row r="206" spans="1:43">
      <c r="A206" s="2"/>
      <c r="B206" s="2"/>
      <c r="C206" s="2"/>
      <c r="D206" s="9"/>
      <c r="E206" s="9"/>
      <c r="F206" s="12"/>
      <c r="G206" s="120"/>
      <c r="H206" s="103"/>
      <c r="I206" s="2"/>
      <c r="J206" s="2"/>
      <c r="K206" s="2"/>
      <c r="L206" s="9"/>
      <c r="M206" s="9"/>
      <c r="N206" s="12"/>
      <c r="O206" s="120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  <c r="AF206" s="6"/>
      <c r="AG206" s="6"/>
      <c r="AH206" s="6"/>
      <c r="AI206" s="6"/>
      <c r="AJ206" s="6"/>
      <c r="AK206" s="6"/>
      <c r="AL206" s="6"/>
      <c r="AM206" s="6"/>
      <c r="AN206" s="6"/>
      <c r="AO206" s="6"/>
      <c r="AP206" s="6"/>
      <c r="AQ206" s="6"/>
    </row>
    <row r="207" spans="1:43" ht="18.75" thickBot="1">
      <c r="A207" s="52" t="s">
        <v>163</v>
      </c>
      <c r="B207" s="140" t="s">
        <v>166</v>
      </c>
      <c r="C207" s="147"/>
      <c r="D207" s="3"/>
      <c r="E207" s="3"/>
      <c r="F207" s="16"/>
      <c r="G207" s="105"/>
      <c r="H207" s="103"/>
      <c r="I207" s="97" t="s">
        <v>170</v>
      </c>
      <c r="J207" s="142" t="s">
        <v>166</v>
      </c>
      <c r="K207" s="145"/>
      <c r="N207" s="16"/>
      <c r="O207" s="105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  <c r="AF207" s="6"/>
      <c r="AG207" s="6"/>
      <c r="AH207" s="6"/>
      <c r="AI207" s="6"/>
      <c r="AJ207" s="6"/>
      <c r="AK207" s="6"/>
      <c r="AL207" s="6"/>
      <c r="AM207" s="6"/>
      <c r="AN207" s="6"/>
      <c r="AO207" s="6"/>
      <c r="AP207" s="6"/>
      <c r="AQ207" s="6"/>
    </row>
    <row r="208" spans="1:43">
      <c r="A208" s="84"/>
      <c r="B208" s="24" t="s">
        <v>11</v>
      </c>
      <c r="C208" s="17" t="s">
        <v>8</v>
      </c>
      <c r="D208" s="24" t="s">
        <v>1</v>
      </c>
      <c r="E208" s="17" t="s">
        <v>13</v>
      </c>
      <c r="F208" s="21" t="s">
        <v>9</v>
      </c>
      <c r="G208" s="115" t="s">
        <v>10</v>
      </c>
      <c r="H208" s="103"/>
      <c r="I208" s="106"/>
      <c r="J208" s="24" t="s">
        <v>11</v>
      </c>
      <c r="K208" s="17" t="s">
        <v>8</v>
      </c>
      <c r="L208" s="24" t="s">
        <v>1</v>
      </c>
      <c r="M208" s="17" t="s">
        <v>13</v>
      </c>
      <c r="N208" s="21" t="s">
        <v>9</v>
      </c>
      <c r="O208" s="115" t="s">
        <v>10</v>
      </c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  <c r="AF208" s="6"/>
      <c r="AG208" s="6"/>
      <c r="AH208" s="6"/>
      <c r="AI208" s="6"/>
      <c r="AJ208" s="6"/>
      <c r="AK208" s="6"/>
      <c r="AL208" s="6"/>
      <c r="AM208" s="6"/>
      <c r="AN208" s="6"/>
      <c r="AO208" s="6"/>
      <c r="AP208" s="6"/>
      <c r="AQ208" s="6"/>
    </row>
    <row r="209" spans="1:43" ht="13.5" thickBot="1">
      <c r="A209" s="19" t="s">
        <v>70</v>
      </c>
      <c r="B209" s="30" t="s">
        <v>12</v>
      </c>
      <c r="C209" s="31"/>
      <c r="D209" s="30" t="s">
        <v>14</v>
      </c>
      <c r="E209" s="31"/>
      <c r="F209" s="32" t="s">
        <v>8</v>
      </c>
      <c r="G209" s="116" t="s">
        <v>8</v>
      </c>
      <c r="H209" s="103"/>
      <c r="I209" s="19" t="s">
        <v>70</v>
      </c>
      <c r="J209" s="30" t="s">
        <v>12</v>
      </c>
      <c r="K209" s="31"/>
      <c r="L209" s="30" t="s">
        <v>14</v>
      </c>
      <c r="M209" s="31"/>
      <c r="N209" s="32" t="s">
        <v>8</v>
      </c>
      <c r="O209" s="116" t="s">
        <v>8</v>
      </c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  <c r="AF209" s="6"/>
      <c r="AG209" s="6"/>
      <c r="AH209" s="6"/>
      <c r="AI209" s="6"/>
      <c r="AJ209" s="6"/>
      <c r="AK209" s="6"/>
      <c r="AL209" s="6"/>
      <c r="AM209" s="6"/>
      <c r="AN209" s="6"/>
      <c r="AO209" s="6"/>
      <c r="AP209" s="6"/>
      <c r="AQ209" s="6"/>
    </row>
    <row r="210" spans="1:43">
      <c r="A210" s="43" t="s">
        <v>160</v>
      </c>
      <c r="B210" s="41">
        <v>24</v>
      </c>
      <c r="C210" s="27">
        <v>24</v>
      </c>
      <c r="D210" s="26">
        <v>26</v>
      </c>
      <c r="E210" s="27">
        <v>2</v>
      </c>
      <c r="F210" s="28">
        <f t="shared" ref="F210:F215" si="71">C210/B210</f>
        <v>1</v>
      </c>
      <c r="G210" s="117">
        <f t="shared" ref="G210:G216" si="72">C210/D210</f>
        <v>0.92307692307692313</v>
      </c>
      <c r="H210" s="103"/>
      <c r="I210" s="43" t="s">
        <v>103</v>
      </c>
      <c r="J210" s="41">
        <v>24</v>
      </c>
      <c r="K210" s="27">
        <v>15</v>
      </c>
      <c r="L210" s="26">
        <v>26</v>
      </c>
      <c r="M210" s="27">
        <v>0</v>
      </c>
      <c r="N210" s="28">
        <f t="shared" ref="N210:N215" si="73">K210/J210</f>
        <v>0.625</v>
      </c>
      <c r="O210" s="117">
        <f t="shared" ref="O210:O216" si="74">K210/L210</f>
        <v>0.57692307692307687</v>
      </c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  <c r="AF210" s="6"/>
      <c r="AG210" s="6"/>
      <c r="AH210" s="6"/>
      <c r="AI210" s="6"/>
      <c r="AJ210" s="6"/>
      <c r="AK210" s="6"/>
      <c r="AL210" s="6"/>
      <c r="AM210" s="6"/>
      <c r="AN210" s="6"/>
      <c r="AO210" s="6"/>
      <c r="AP210" s="6"/>
      <c r="AQ210" s="6"/>
    </row>
    <row r="211" spans="1:43">
      <c r="A211" s="44" t="s">
        <v>160</v>
      </c>
      <c r="B211" s="41">
        <v>24</v>
      </c>
      <c r="C211" s="23">
        <v>18</v>
      </c>
      <c r="D211" s="25">
        <v>23</v>
      </c>
      <c r="E211" s="23">
        <v>0</v>
      </c>
      <c r="F211" s="22">
        <f t="shared" si="71"/>
        <v>0.75</v>
      </c>
      <c r="G211" s="118">
        <f t="shared" si="72"/>
        <v>0.78260869565217395</v>
      </c>
      <c r="H211" s="103"/>
      <c r="I211" s="44" t="s">
        <v>103</v>
      </c>
      <c r="J211" s="41">
        <v>24</v>
      </c>
      <c r="K211" s="23">
        <v>24</v>
      </c>
      <c r="L211" s="25">
        <v>30</v>
      </c>
      <c r="M211" s="23">
        <v>2</v>
      </c>
      <c r="N211" s="22">
        <f t="shared" si="73"/>
        <v>1</v>
      </c>
      <c r="O211" s="118">
        <f t="shared" si="74"/>
        <v>0.8</v>
      </c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  <c r="AF211" s="6"/>
      <c r="AG211" s="6"/>
      <c r="AH211" s="6"/>
      <c r="AI211" s="6"/>
      <c r="AJ211" s="6"/>
      <c r="AK211" s="6"/>
      <c r="AL211" s="6"/>
      <c r="AM211" s="6"/>
      <c r="AN211" s="6"/>
      <c r="AO211" s="6"/>
      <c r="AP211" s="6"/>
      <c r="AQ211" s="6"/>
    </row>
    <row r="212" spans="1:43">
      <c r="A212" s="44" t="s">
        <v>162</v>
      </c>
      <c r="B212" s="41">
        <v>24</v>
      </c>
      <c r="C212" s="23">
        <v>18</v>
      </c>
      <c r="D212" s="25">
        <v>31</v>
      </c>
      <c r="E212" s="23">
        <v>0</v>
      </c>
      <c r="F212" s="22">
        <f t="shared" si="71"/>
        <v>0.75</v>
      </c>
      <c r="G212" s="118">
        <f t="shared" si="72"/>
        <v>0.58064516129032262</v>
      </c>
      <c r="H212" s="103"/>
      <c r="I212" s="44" t="s">
        <v>98</v>
      </c>
      <c r="J212" s="41">
        <v>24</v>
      </c>
      <c r="K212" s="23">
        <v>24</v>
      </c>
      <c r="L212" s="25">
        <v>27</v>
      </c>
      <c r="M212" s="23">
        <v>2</v>
      </c>
      <c r="N212" s="22">
        <f t="shared" si="73"/>
        <v>1</v>
      </c>
      <c r="O212" s="118">
        <f t="shared" si="74"/>
        <v>0.88888888888888884</v>
      </c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  <c r="AF212" s="6"/>
      <c r="AG212" s="6"/>
      <c r="AH212" s="6"/>
      <c r="AI212" s="6"/>
      <c r="AJ212" s="6"/>
      <c r="AK212" s="6"/>
      <c r="AL212" s="6"/>
      <c r="AM212" s="6"/>
      <c r="AN212" s="6"/>
      <c r="AO212" s="6"/>
      <c r="AP212" s="6"/>
      <c r="AQ212" s="6"/>
    </row>
    <row r="213" spans="1:43">
      <c r="A213" s="44" t="s">
        <v>162</v>
      </c>
      <c r="B213" s="41">
        <v>24</v>
      </c>
      <c r="C213" s="23">
        <v>11</v>
      </c>
      <c r="D213" s="25">
        <v>20</v>
      </c>
      <c r="E213" s="23">
        <v>0</v>
      </c>
      <c r="F213" s="22">
        <f t="shared" si="71"/>
        <v>0.45833333333333331</v>
      </c>
      <c r="G213" s="118">
        <f t="shared" si="72"/>
        <v>0.55000000000000004</v>
      </c>
      <c r="H213" s="103"/>
      <c r="I213" s="44" t="s">
        <v>98</v>
      </c>
      <c r="J213" s="41">
        <v>24</v>
      </c>
      <c r="K213" s="23">
        <v>17</v>
      </c>
      <c r="L213" s="25">
        <v>23</v>
      </c>
      <c r="M213" s="23">
        <v>0</v>
      </c>
      <c r="N213" s="22">
        <f t="shared" si="73"/>
        <v>0.70833333333333337</v>
      </c>
      <c r="O213" s="118">
        <f t="shared" si="74"/>
        <v>0.73913043478260865</v>
      </c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  <c r="AF213" s="6"/>
      <c r="AG213" s="6"/>
      <c r="AH213" s="6"/>
      <c r="AI213" s="6"/>
      <c r="AJ213" s="6"/>
      <c r="AK213" s="6"/>
      <c r="AL213" s="6"/>
      <c r="AM213" s="6"/>
      <c r="AN213" s="6"/>
      <c r="AO213" s="6"/>
      <c r="AP213" s="6"/>
      <c r="AQ213" s="6"/>
    </row>
    <row r="214" spans="1:43">
      <c r="A214" s="85" t="s">
        <v>164</v>
      </c>
      <c r="B214" s="41">
        <v>24</v>
      </c>
      <c r="C214" s="23">
        <v>24</v>
      </c>
      <c r="D214" s="25">
        <v>35</v>
      </c>
      <c r="E214" s="23">
        <v>2</v>
      </c>
      <c r="F214" s="22">
        <f t="shared" si="71"/>
        <v>1</v>
      </c>
      <c r="G214" s="118">
        <f t="shared" si="72"/>
        <v>0.68571428571428572</v>
      </c>
      <c r="H214" s="103"/>
      <c r="I214" s="85" t="s">
        <v>171</v>
      </c>
      <c r="J214" s="41">
        <v>24</v>
      </c>
      <c r="K214" s="23">
        <v>24</v>
      </c>
      <c r="L214" s="25">
        <v>27</v>
      </c>
      <c r="M214" s="23">
        <v>1</v>
      </c>
      <c r="N214" s="22">
        <f t="shared" si="73"/>
        <v>1</v>
      </c>
      <c r="O214" s="118">
        <f t="shared" si="74"/>
        <v>0.88888888888888884</v>
      </c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6"/>
      <c r="AH214" s="6"/>
      <c r="AI214" s="6"/>
      <c r="AJ214" s="6"/>
      <c r="AK214" s="6"/>
      <c r="AL214" s="6"/>
      <c r="AM214" s="6"/>
      <c r="AN214" s="6"/>
      <c r="AO214" s="6"/>
      <c r="AP214" s="6"/>
      <c r="AQ214" s="6"/>
    </row>
    <row r="215" spans="1:43" ht="13.5" thickBot="1">
      <c r="A215" s="86" t="s">
        <v>164</v>
      </c>
      <c r="B215" s="41">
        <v>24</v>
      </c>
      <c r="C215" s="35">
        <v>16</v>
      </c>
      <c r="D215" s="34">
        <v>18</v>
      </c>
      <c r="E215" s="35">
        <v>0</v>
      </c>
      <c r="F215" s="36">
        <f t="shared" si="71"/>
        <v>0.66666666666666663</v>
      </c>
      <c r="G215" s="119">
        <f t="shared" si="72"/>
        <v>0.88888888888888884</v>
      </c>
      <c r="H215" s="103"/>
      <c r="I215" s="86" t="s">
        <v>171</v>
      </c>
      <c r="J215" s="41">
        <v>24</v>
      </c>
      <c r="K215" s="35">
        <v>24</v>
      </c>
      <c r="L215" s="34">
        <v>23</v>
      </c>
      <c r="M215" s="35">
        <v>2</v>
      </c>
      <c r="N215" s="36">
        <f t="shared" si="73"/>
        <v>1</v>
      </c>
      <c r="O215" s="119">
        <f t="shared" si="74"/>
        <v>1.0434782608695652</v>
      </c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  <c r="AF215" s="6"/>
      <c r="AG215" s="6"/>
      <c r="AH215" s="6"/>
      <c r="AI215" s="6"/>
      <c r="AJ215" s="6"/>
      <c r="AK215" s="6"/>
      <c r="AL215" s="6"/>
      <c r="AM215" s="6"/>
      <c r="AN215" s="6"/>
      <c r="AO215" s="6"/>
      <c r="AP215" s="6"/>
      <c r="AQ215" s="6"/>
    </row>
    <row r="216" spans="1:43" ht="13.5" thickBot="1">
      <c r="A216" s="42" t="s">
        <v>7</v>
      </c>
      <c r="B216" s="38">
        <f>SUM(B210:B215)</f>
        <v>144</v>
      </c>
      <c r="C216" s="39">
        <f>SUM(C210:C215)</f>
        <v>111</v>
      </c>
      <c r="D216" s="38">
        <f>SUM(D210:D215)</f>
        <v>153</v>
      </c>
      <c r="E216" s="39">
        <f>SUM(E210:E215)</f>
        <v>4</v>
      </c>
      <c r="F216" s="40">
        <f>SUM(F210:F215)/6</f>
        <v>0.77083333333333337</v>
      </c>
      <c r="G216" s="124">
        <f t="shared" si="72"/>
        <v>0.72549019607843135</v>
      </c>
      <c r="H216" s="103"/>
      <c r="I216" s="42" t="s">
        <v>7</v>
      </c>
      <c r="J216" s="38">
        <f>SUM(J210:J215)</f>
        <v>144</v>
      </c>
      <c r="K216" s="39">
        <f>SUM(K210:K215)</f>
        <v>128</v>
      </c>
      <c r="L216" s="38">
        <f>SUM(L209:L215)</f>
        <v>156</v>
      </c>
      <c r="M216" s="39">
        <f>SUM(M209:M215)</f>
        <v>7</v>
      </c>
      <c r="N216" s="40">
        <f>SUM(N210:N215)/6</f>
        <v>0.88888888888888895</v>
      </c>
      <c r="O216" s="124">
        <f t="shared" si="74"/>
        <v>0.82051282051282048</v>
      </c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  <c r="AF216" s="6"/>
      <c r="AG216" s="6"/>
      <c r="AH216" s="6"/>
      <c r="AI216" s="6"/>
      <c r="AJ216" s="6"/>
      <c r="AK216" s="6"/>
      <c r="AL216" s="6"/>
      <c r="AM216" s="6"/>
      <c r="AN216" s="6"/>
      <c r="AO216" s="6"/>
      <c r="AP216" s="6"/>
      <c r="AQ216" s="6"/>
    </row>
    <row r="217" spans="1:43">
      <c r="A217" s="13"/>
      <c r="B217" s="2"/>
      <c r="C217" s="2"/>
      <c r="D217" s="2"/>
      <c r="E217" s="10"/>
      <c r="F217" s="12"/>
      <c r="G217" s="120"/>
      <c r="H217" s="103"/>
      <c r="I217" s="13"/>
      <c r="J217" s="2"/>
      <c r="K217" s="2"/>
      <c r="L217" s="2"/>
      <c r="M217" s="10"/>
      <c r="N217" s="12"/>
      <c r="O217" s="120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  <c r="AF217" s="6"/>
      <c r="AG217" s="6"/>
      <c r="AH217" s="6"/>
      <c r="AI217" s="6"/>
      <c r="AJ217" s="6"/>
      <c r="AK217" s="6"/>
      <c r="AL217" s="6"/>
      <c r="AM217" s="6"/>
      <c r="AN217" s="6"/>
      <c r="AO217" s="6"/>
      <c r="AP217" s="6"/>
      <c r="AQ217" s="6"/>
    </row>
    <row r="218" spans="1:43" ht="18.75" thickBot="1">
      <c r="A218" s="67" t="s">
        <v>164</v>
      </c>
      <c r="B218" s="140" t="s">
        <v>167</v>
      </c>
      <c r="C218" s="147"/>
      <c r="D218" s="3"/>
      <c r="E218" s="3"/>
      <c r="F218" s="16"/>
      <c r="G218" s="105"/>
      <c r="H218" s="103"/>
      <c r="I218" s="95" t="s">
        <v>171</v>
      </c>
      <c r="J218" s="142" t="s">
        <v>167</v>
      </c>
      <c r="K218" s="145"/>
      <c r="N218" s="16"/>
      <c r="O218" s="105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  <c r="AF218" s="6"/>
      <c r="AG218" s="6"/>
      <c r="AH218" s="6"/>
      <c r="AI218" s="6"/>
      <c r="AJ218" s="6"/>
      <c r="AK218" s="6"/>
      <c r="AL218" s="6"/>
      <c r="AM218" s="6"/>
      <c r="AN218" s="6"/>
      <c r="AO218" s="6"/>
      <c r="AP218" s="6"/>
      <c r="AQ218" s="6"/>
    </row>
    <row r="219" spans="1:43">
      <c r="A219" s="84"/>
      <c r="B219" s="24" t="s">
        <v>11</v>
      </c>
      <c r="C219" s="17" t="s">
        <v>8</v>
      </c>
      <c r="D219" s="24" t="s">
        <v>1</v>
      </c>
      <c r="E219" s="17" t="s">
        <v>13</v>
      </c>
      <c r="F219" s="21" t="s">
        <v>9</v>
      </c>
      <c r="G219" s="115" t="s">
        <v>10</v>
      </c>
      <c r="H219" s="103"/>
      <c r="I219" s="106"/>
      <c r="J219" s="24" t="s">
        <v>11</v>
      </c>
      <c r="K219" s="17" t="s">
        <v>8</v>
      </c>
      <c r="L219" s="24" t="s">
        <v>1</v>
      </c>
      <c r="M219" s="17" t="s">
        <v>13</v>
      </c>
      <c r="N219" s="21" t="s">
        <v>9</v>
      </c>
      <c r="O219" s="115" t="s">
        <v>10</v>
      </c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  <c r="AF219" s="6"/>
      <c r="AG219" s="6"/>
      <c r="AH219" s="6"/>
      <c r="AI219" s="6"/>
      <c r="AJ219" s="6"/>
      <c r="AK219" s="6"/>
      <c r="AL219" s="6"/>
      <c r="AM219" s="6"/>
      <c r="AN219" s="6"/>
      <c r="AO219" s="6"/>
      <c r="AP219" s="6"/>
      <c r="AQ219" s="6"/>
    </row>
    <row r="220" spans="1:43" ht="13.5" thickBot="1">
      <c r="A220" s="19" t="s">
        <v>70</v>
      </c>
      <c r="B220" s="30" t="s">
        <v>12</v>
      </c>
      <c r="C220" s="31"/>
      <c r="D220" s="30" t="s">
        <v>14</v>
      </c>
      <c r="E220" s="31"/>
      <c r="F220" s="32" t="s">
        <v>8</v>
      </c>
      <c r="G220" s="116" t="s">
        <v>8</v>
      </c>
      <c r="H220" s="103"/>
      <c r="I220" s="19" t="s">
        <v>70</v>
      </c>
      <c r="J220" s="30" t="s">
        <v>12</v>
      </c>
      <c r="K220" s="31"/>
      <c r="L220" s="30" t="s">
        <v>14</v>
      </c>
      <c r="M220" s="31"/>
      <c r="N220" s="32" t="s">
        <v>8</v>
      </c>
      <c r="O220" s="116" t="s">
        <v>8</v>
      </c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  <c r="AF220" s="6"/>
      <c r="AG220" s="6"/>
      <c r="AH220" s="6"/>
      <c r="AI220" s="6"/>
      <c r="AJ220" s="6"/>
      <c r="AK220" s="6"/>
      <c r="AL220" s="6"/>
      <c r="AM220" s="6"/>
      <c r="AN220" s="6"/>
      <c r="AO220" s="6"/>
      <c r="AP220" s="6"/>
      <c r="AQ220" s="6"/>
    </row>
    <row r="221" spans="1:43">
      <c r="A221" s="43" t="s">
        <v>160</v>
      </c>
      <c r="B221" s="41">
        <v>18</v>
      </c>
      <c r="C221" s="27">
        <v>18</v>
      </c>
      <c r="D221" s="26">
        <v>21</v>
      </c>
      <c r="E221" s="27">
        <v>2</v>
      </c>
      <c r="F221" s="28">
        <f t="shared" ref="F221:F226" si="75">C221/B221</f>
        <v>1</v>
      </c>
      <c r="G221" s="117">
        <f t="shared" ref="G221:G227" si="76">C221/D221</f>
        <v>0.8571428571428571</v>
      </c>
      <c r="H221" s="103"/>
      <c r="I221" s="43" t="s">
        <v>103</v>
      </c>
      <c r="J221" s="41">
        <v>18</v>
      </c>
      <c r="K221" s="27">
        <v>14</v>
      </c>
      <c r="L221" s="26">
        <v>32</v>
      </c>
      <c r="M221" s="27">
        <v>0</v>
      </c>
      <c r="N221" s="28">
        <f t="shared" ref="N221:N226" si="77">K221/J221</f>
        <v>0.77777777777777779</v>
      </c>
      <c r="O221" s="117">
        <f t="shared" ref="O221:O227" si="78">K221/L221</f>
        <v>0.4375</v>
      </c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  <c r="AF221" s="6"/>
      <c r="AG221" s="6"/>
      <c r="AH221" s="6"/>
      <c r="AI221" s="6"/>
      <c r="AJ221" s="6"/>
      <c r="AK221" s="6"/>
      <c r="AL221" s="6"/>
      <c r="AM221" s="6"/>
      <c r="AN221" s="6"/>
      <c r="AO221" s="6"/>
      <c r="AP221" s="6"/>
      <c r="AQ221" s="6"/>
    </row>
    <row r="222" spans="1:43">
      <c r="A222" s="44" t="s">
        <v>160</v>
      </c>
      <c r="B222" s="41">
        <v>18</v>
      </c>
      <c r="C222" s="23">
        <v>6</v>
      </c>
      <c r="D222" s="25">
        <v>26</v>
      </c>
      <c r="E222" s="23">
        <v>0</v>
      </c>
      <c r="F222" s="22">
        <f t="shared" si="75"/>
        <v>0.33333333333333331</v>
      </c>
      <c r="G222" s="118">
        <f t="shared" si="76"/>
        <v>0.23076923076923078</v>
      </c>
      <c r="H222" s="103"/>
      <c r="I222" s="44" t="s">
        <v>103</v>
      </c>
      <c r="J222" s="41">
        <v>18</v>
      </c>
      <c r="K222" s="23">
        <v>6</v>
      </c>
      <c r="L222" s="25">
        <v>24</v>
      </c>
      <c r="M222" s="23">
        <v>0</v>
      </c>
      <c r="N222" s="22">
        <f t="shared" si="77"/>
        <v>0.33333333333333331</v>
      </c>
      <c r="O222" s="118">
        <f t="shared" si="78"/>
        <v>0.25</v>
      </c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  <c r="AF222" s="6"/>
      <c r="AG222" s="6"/>
      <c r="AH222" s="6"/>
      <c r="AI222" s="6"/>
      <c r="AJ222" s="6"/>
      <c r="AK222" s="6"/>
      <c r="AL222" s="6"/>
      <c r="AM222" s="6"/>
      <c r="AN222" s="6"/>
      <c r="AO222" s="6"/>
      <c r="AP222" s="6"/>
      <c r="AQ222" s="6"/>
    </row>
    <row r="223" spans="1:43">
      <c r="A223" s="44" t="s">
        <v>162</v>
      </c>
      <c r="B223" s="41">
        <v>18</v>
      </c>
      <c r="C223" s="23">
        <v>13</v>
      </c>
      <c r="D223" s="25">
        <v>27</v>
      </c>
      <c r="E223" s="23">
        <v>0</v>
      </c>
      <c r="F223" s="22">
        <f t="shared" si="75"/>
        <v>0.72222222222222221</v>
      </c>
      <c r="G223" s="118">
        <f t="shared" si="76"/>
        <v>0.48148148148148145</v>
      </c>
      <c r="H223" s="103"/>
      <c r="I223" s="44" t="s">
        <v>98</v>
      </c>
      <c r="J223" s="41">
        <v>18</v>
      </c>
      <c r="K223" s="23">
        <v>11</v>
      </c>
      <c r="L223" s="25">
        <v>16</v>
      </c>
      <c r="M223" s="23">
        <v>0</v>
      </c>
      <c r="N223" s="22">
        <f t="shared" si="77"/>
        <v>0.61111111111111116</v>
      </c>
      <c r="O223" s="118">
        <f t="shared" si="78"/>
        <v>0.6875</v>
      </c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  <c r="AF223" s="6"/>
      <c r="AG223" s="6"/>
      <c r="AH223" s="6"/>
      <c r="AI223" s="6"/>
      <c r="AJ223" s="6"/>
      <c r="AK223" s="6"/>
      <c r="AL223" s="6"/>
      <c r="AM223" s="6"/>
      <c r="AN223" s="6"/>
      <c r="AO223" s="6"/>
      <c r="AP223" s="6"/>
      <c r="AQ223" s="6"/>
    </row>
    <row r="224" spans="1:43">
      <c r="A224" s="44" t="s">
        <v>162</v>
      </c>
      <c r="B224" s="41">
        <v>18</v>
      </c>
      <c r="C224" s="23">
        <v>18</v>
      </c>
      <c r="D224" s="25">
        <v>26</v>
      </c>
      <c r="E224" s="23">
        <v>2</v>
      </c>
      <c r="F224" s="22">
        <f t="shared" si="75"/>
        <v>1</v>
      </c>
      <c r="G224" s="118">
        <f t="shared" si="76"/>
        <v>0.69230769230769229</v>
      </c>
      <c r="H224" s="103"/>
      <c r="I224" s="44" t="s">
        <v>98</v>
      </c>
      <c r="J224" s="41">
        <v>18</v>
      </c>
      <c r="K224" s="23">
        <v>13</v>
      </c>
      <c r="L224" s="25">
        <v>22</v>
      </c>
      <c r="M224" s="23">
        <v>0</v>
      </c>
      <c r="N224" s="22">
        <f t="shared" si="77"/>
        <v>0.72222222222222221</v>
      </c>
      <c r="O224" s="118">
        <f t="shared" si="78"/>
        <v>0.59090909090909094</v>
      </c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  <c r="AF224" s="6"/>
      <c r="AG224" s="6"/>
      <c r="AH224" s="6"/>
      <c r="AI224" s="6"/>
      <c r="AJ224" s="6"/>
      <c r="AK224" s="6"/>
      <c r="AL224" s="6"/>
      <c r="AM224" s="6"/>
      <c r="AN224" s="6"/>
      <c r="AO224" s="6"/>
      <c r="AP224" s="6"/>
      <c r="AQ224" s="6"/>
    </row>
    <row r="225" spans="1:43">
      <c r="A225" s="44" t="s">
        <v>163</v>
      </c>
      <c r="B225" s="41">
        <v>18</v>
      </c>
      <c r="C225" s="23">
        <v>8</v>
      </c>
      <c r="D225" s="25">
        <v>35</v>
      </c>
      <c r="E225" s="23">
        <v>0</v>
      </c>
      <c r="F225" s="22">
        <f t="shared" si="75"/>
        <v>0.44444444444444442</v>
      </c>
      <c r="G225" s="118">
        <f t="shared" si="76"/>
        <v>0.22857142857142856</v>
      </c>
      <c r="H225" s="103"/>
      <c r="I225" s="44" t="s">
        <v>170</v>
      </c>
      <c r="J225" s="41">
        <v>18</v>
      </c>
      <c r="K225" s="23">
        <v>18</v>
      </c>
      <c r="L225" s="25">
        <v>27</v>
      </c>
      <c r="M225" s="23">
        <v>1</v>
      </c>
      <c r="N225" s="22">
        <f t="shared" si="77"/>
        <v>1</v>
      </c>
      <c r="O225" s="118">
        <f t="shared" si="78"/>
        <v>0.66666666666666663</v>
      </c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  <c r="AF225" s="6"/>
      <c r="AG225" s="6"/>
      <c r="AH225" s="6"/>
      <c r="AI225" s="6"/>
      <c r="AJ225" s="6"/>
      <c r="AK225" s="6"/>
      <c r="AL225" s="6"/>
      <c r="AM225" s="6"/>
      <c r="AN225" s="6"/>
      <c r="AO225" s="6"/>
      <c r="AP225" s="6"/>
      <c r="AQ225" s="6"/>
    </row>
    <row r="226" spans="1:43" ht="13.5" thickBot="1">
      <c r="A226" s="45" t="s">
        <v>163</v>
      </c>
      <c r="B226" s="41">
        <v>18</v>
      </c>
      <c r="C226" s="35">
        <v>18</v>
      </c>
      <c r="D226" s="34">
        <v>18</v>
      </c>
      <c r="E226" s="35">
        <v>2</v>
      </c>
      <c r="F226" s="36">
        <f t="shared" si="75"/>
        <v>1</v>
      </c>
      <c r="G226" s="119">
        <f t="shared" si="76"/>
        <v>1</v>
      </c>
      <c r="H226" s="103"/>
      <c r="I226" s="45" t="s">
        <v>170</v>
      </c>
      <c r="J226" s="41">
        <v>18</v>
      </c>
      <c r="K226" s="35">
        <v>2</v>
      </c>
      <c r="L226" s="34">
        <v>23</v>
      </c>
      <c r="M226" s="35">
        <v>0</v>
      </c>
      <c r="N226" s="36">
        <f t="shared" si="77"/>
        <v>0.1111111111111111</v>
      </c>
      <c r="O226" s="119">
        <f t="shared" si="78"/>
        <v>8.6956521739130432E-2</v>
      </c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  <c r="AF226" s="6"/>
      <c r="AG226" s="6"/>
      <c r="AH226" s="6"/>
      <c r="AI226" s="6"/>
      <c r="AJ226" s="6"/>
      <c r="AK226" s="6"/>
      <c r="AL226" s="6"/>
      <c r="AM226" s="6"/>
      <c r="AN226" s="6"/>
      <c r="AO226" s="6"/>
      <c r="AP226" s="6"/>
      <c r="AQ226" s="6"/>
    </row>
    <row r="227" spans="1:43" ht="13.5" thickBot="1">
      <c r="A227" s="42" t="s">
        <v>7</v>
      </c>
      <c r="B227" s="38">
        <f>SUM(B221:B226)</f>
        <v>108</v>
      </c>
      <c r="C227" s="39">
        <f>SUM(C221:C226)</f>
        <v>81</v>
      </c>
      <c r="D227" s="38">
        <f>SUM(D221:D226)</f>
        <v>153</v>
      </c>
      <c r="E227" s="39">
        <f>SUM(E221:E226)</f>
        <v>6</v>
      </c>
      <c r="F227" s="40">
        <f>SUM(F221:F226)/6</f>
        <v>0.75</v>
      </c>
      <c r="G227" s="124">
        <f t="shared" si="76"/>
        <v>0.52941176470588236</v>
      </c>
      <c r="H227" s="103"/>
      <c r="I227" s="42" t="s">
        <v>7</v>
      </c>
      <c r="J227" s="38">
        <f>SUM(J221:J226)</f>
        <v>108</v>
      </c>
      <c r="K227" s="39">
        <f>SUM(K221:K226)</f>
        <v>64</v>
      </c>
      <c r="L227" s="38">
        <f>SUM(L220:L226)</f>
        <v>144</v>
      </c>
      <c r="M227" s="39">
        <v>1</v>
      </c>
      <c r="N227" s="40">
        <f>SUM(N221:N226)/6</f>
        <v>0.59259259259259267</v>
      </c>
      <c r="O227" s="124">
        <f t="shared" si="78"/>
        <v>0.44444444444444442</v>
      </c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  <c r="AF227" s="6"/>
      <c r="AG227" s="6"/>
      <c r="AH227" s="6"/>
      <c r="AI227" s="6"/>
      <c r="AJ227" s="6"/>
      <c r="AK227" s="6"/>
      <c r="AL227" s="6"/>
      <c r="AM227" s="6"/>
      <c r="AN227" s="6"/>
      <c r="AO227" s="6"/>
      <c r="AP227" s="6"/>
      <c r="AQ227" s="6"/>
    </row>
    <row r="228" spans="1:43">
      <c r="A228" s="2"/>
      <c r="B228" s="2"/>
      <c r="C228" s="2"/>
      <c r="D228" s="2"/>
      <c r="E228" s="2"/>
      <c r="F228" s="6"/>
      <c r="G228" s="2"/>
      <c r="H228" s="103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  <c r="AF228" s="6"/>
      <c r="AG228" s="6"/>
      <c r="AH228" s="6"/>
      <c r="AI228" s="6"/>
      <c r="AJ228" s="6"/>
      <c r="AK228" s="6"/>
      <c r="AL228" s="6"/>
      <c r="AM228" s="6"/>
      <c r="AN228" s="6"/>
      <c r="AO228" s="6"/>
      <c r="AP228" s="6"/>
      <c r="AQ228" s="6"/>
    </row>
    <row r="229" spans="1:43" ht="15.75">
      <c r="A229" s="157" t="s">
        <v>105</v>
      </c>
      <c r="B229" s="3"/>
      <c r="C229" s="3"/>
      <c r="D229" s="3"/>
      <c r="E229" s="3"/>
      <c r="F229" s="16"/>
      <c r="G229" s="105"/>
      <c r="H229" s="103"/>
      <c r="I229" s="96" t="s">
        <v>115</v>
      </c>
      <c r="N229" s="16"/>
      <c r="O229" s="105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  <c r="AF229" s="6"/>
      <c r="AG229" s="6"/>
      <c r="AH229" s="6"/>
      <c r="AI229" s="6"/>
      <c r="AJ229" s="6"/>
      <c r="AK229" s="6"/>
      <c r="AL229" s="6"/>
      <c r="AM229" s="6"/>
      <c r="AN229" s="6"/>
      <c r="AO229" s="6"/>
      <c r="AP229" s="6"/>
      <c r="AQ229" s="6"/>
    </row>
    <row r="230" spans="1:43" ht="18.75" thickBot="1">
      <c r="A230" s="158" t="s">
        <v>172</v>
      </c>
      <c r="B230" s="159" t="s">
        <v>169</v>
      </c>
      <c r="C230" s="160"/>
      <c r="D230" s="3"/>
      <c r="E230" s="3"/>
      <c r="F230" s="16"/>
      <c r="G230" s="105"/>
      <c r="H230" s="103"/>
      <c r="I230" s="97"/>
      <c r="J230" s="142" t="s">
        <v>84</v>
      </c>
      <c r="K230" s="145"/>
      <c r="N230" s="16"/>
      <c r="O230" s="105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  <c r="AF230" s="6"/>
      <c r="AG230" s="6"/>
      <c r="AH230" s="6"/>
      <c r="AI230" s="6"/>
      <c r="AJ230" s="6"/>
      <c r="AK230" s="6"/>
      <c r="AL230" s="6"/>
      <c r="AM230" s="6"/>
      <c r="AN230" s="6"/>
      <c r="AO230" s="6"/>
      <c r="AP230" s="6"/>
      <c r="AQ230" s="6"/>
    </row>
    <row r="231" spans="1:43">
      <c r="A231" s="84"/>
      <c r="B231" s="24" t="s">
        <v>11</v>
      </c>
      <c r="C231" s="17" t="s">
        <v>8</v>
      </c>
      <c r="D231" s="24" t="s">
        <v>1</v>
      </c>
      <c r="E231" s="17" t="s">
        <v>13</v>
      </c>
      <c r="F231" s="21" t="s">
        <v>9</v>
      </c>
      <c r="G231" s="115" t="s">
        <v>10</v>
      </c>
      <c r="H231" s="103"/>
      <c r="I231" s="106"/>
      <c r="J231" s="24" t="s">
        <v>11</v>
      </c>
      <c r="K231" s="17" t="s">
        <v>8</v>
      </c>
      <c r="L231" s="24" t="s">
        <v>1</v>
      </c>
      <c r="M231" s="17" t="s">
        <v>13</v>
      </c>
      <c r="N231" s="21" t="s">
        <v>9</v>
      </c>
      <c r="O231" s="115" t="s">
        <v>10</v>
      </c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  <c r="AF231" s="6"/>
      <c r="AG231" s="6"/>
      <c r="AH231" s="6"/>
      <c r="AI231" s="6"/>
      <c r="AJ231" s="6"/>
      <c r="AK231" s="6"/>
      <c r="AL231" s="6"/>
      <c r="AM231" s="6"/>
      <c r="AN231" s="6"/>
      <c r="AO231" s="6"/>
      <c r="AP231" s="6"/>
      <c r="AQ231" s="6"/>
    </row>
    <row r="232" spans="1:43" ht="13.5" thickBot="1">
      <c r="A232" s="19" t="s">
        <v>70</v>
      </c>
      <c r="B232" s="30" t="s">
        <v>12</v>
      </c>
      <c r="C232" s="31"/>
      <c r="D232" s="30" t="s">
        <v>14</v>
      </c>
      <c r="E232" s="31"/>
      <c r="F232" s="32" t="s">
        <v>8</v>
      </c>
      <c r="G232" s="116" t="s">
        <v>8</v>
      </c>
      <c r="H232" s="103"/>
      <c r="I232" s="19" t="s">
        <v>70</v>
      </c>
      <c r="J232" s="30" t="s">
        <v>12</v>
      </c>
      <c r="K232" s="31"/>
      <c r="L232" s="30" t="s">
        <v>14</v>
      </c>
      <c r="M232" s="31"/>
      <c r="N232" s="32" t="s">
        <v>8</v>
      </c>
      <c r="O232" s="116" t="s">
        <v>8</v>
      </c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  <c r="AF232" s="6"/>
      <c r="AG232" s="6"/>
      <c r="AH232" s="6"/>
      <c r="AI232" s="6"/>
      <c r="AJ232" s="6"/>
      <c r="AK232" s="6"/>
      <c r="AL232" s="6"/>
      <c r="AM232" s="6"/>
      <c r="AN232" s="6"/>
      <c r="AO232" s="6"/>
      <c r="AP232" s="6"/>
      <c r="AQ232" s="6"/>
    </row>
    <row r="233" spans="1:43">
      <c r="A233" s="43" t="s">
        <v>173</v>
      </c>
      <c r="B233" s="41">
        <v>36</v>
      </c>
      <c r="C233" s="27">
        <v>34</v>
      </c>
      <c r="D233" s="26">
        <v>31</v>
      </c>
      <c r="E233" s="27">
        <v>0</v>
      </c>
      <c r="F233" s="28">
        <f t="shared" ref="F233:F238" si="79">C233/B233</f>
        <v>0.94444444444444442</v>
      </c>
      <c r="G233" s="117">
        <f t="shared" ref="G233:G239" si="80">C233/D233</f>
        <v>1.096774193548387</v>
      </c>
      <c r="H233" s="103"/>
      <c r="I233" s="43"/>
      <c r="J233" s="41"/>
      <c r="K233" s="27"/>
      <c r="L233" s="26"/>
      <c r="M233" s="27"/>
      <c r="N233" s="28" t="e">
        <f t="shared" ref="N233:N238" si="81">K233/J233</f>
        <v>#DIV/0!</v>
      </c>
      <c r="O233" s="117" t="e">
        <f t="shared" ref="O233:O239" si="82">K233/L233</f>
        <v>#DIV/0!</v>
      </c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  <c r="AF233" s="6"/>
      <c r="AG233" s="6"/>
      <c r="AH233" s="6"/>
      <c r="AI233" s="6"/>
      <c r="AJ233" s="6"/>
      <c r="AK233" s="6"/>
      <c r="AL233" s="6"/>
      <c r="AM233" s="6"/>
      <c r="AN233" s="6"/>
      <c r="AO233" s="6"/>
      <c r="AP233" s="6"/>
      <c r="AQ233" s="6"/>
    </row>
    <row r="234" spans="1:43">
      <c r="A234" s="44" t="s">
        <v>173</v>
      </c>
      <c r="B234" s="41">
        <v>36</v>
      </c>
      <c r="C234" s="23">
        <v>35</v>
      </c>
      <c r="D234" s="25">
        <v>31</v>
      </c>
      <c r="E234" s="23">
        <v>0</v>
      </c>
      <c r="F234" s="22">
        <f t="shared" si="79"/>
        <v>0.97222222222222221</v>
      </c>
      <c r="G234" s="118">
        <f t="shared" si="80"/>
        <v>1.1290322580645162</v>
      </c>
      <c r="H234" s="103"/>
      <c r="I234" s="44"/>
      <c r="J234" s="41"/>
      <c r="K234" s="23"/>
      <c r="L234" s="25"/>
      <c r="M234" s="23"/>
      <c r="N234" s="22" t="e">
        <f t="shared" si="81"/>
        <v>#DIV/0!</v>
      </c>
      <c r="O234" s="118" t="e">
        <f t="shared" si="82"/>
        <v>#DIV/0!</v>
      </c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  <c r="AF234" s="6"/>
      <c r="AG234" s="6"/>
      <c r="AH234" s="6"/>
      <c r="AI234" s="6"/>
      <c r="AJ234" s="6"/>
      <c r="AK234" s="6"/>
      <c r="AL234" s="6"/>
      <c r="AM234" s="6"/>
      <c r="AN234" s="6"/>
      <c r="AO234" s="6"/>
      <c r="AP234" s="6"/>
      <c r="AQ234" s="6"/>
    </row>
    <row r="235" spans="1:43">
      <c r="A235" s="44" t="s">
        <v>174</v>
      </c>
      <c r="B235" s="41">
        <v>36</v>
      </c>
      <c r="C235" s="23">
        <v>36</v>
      </c>
      <c r="D235" s="25">
        <v>23</v>
      </c>
      <c r="E235" s="23">
        <v>2</v>
      </c>
      <c r="F235" s="22">
        <f t="shared" si="79"/>
        <v>1</v>
      </c>
      <c r="G235" s="118">
        <f t="shared" si="80"/>
        <v>1.5652173913043479</v>
      </c>
      <c r="H235" s="103"/>
      <c r="I235" s="44"/>
      <c r="J235" s="41"/>
      <c r="K235" s="23"/>
      <c r="L235" s="25"/>
      <c r="M235" s="23"/>
      <c r="N235" s="22" t="e">
        <f t="shared" si="81"/>
        <v>#DIV/0!</v>
      </c>
      <c r="O235" s="118" t="e">
        <f t="shared" si="82"/>
        <v>#DIV/0!</v>
      </c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  <c r="AF235" s="6"/>
      <c r="AG235" s="6"/>
      <c r="AH235" s="6"/>
      <c r="AI235" s="6"/>
      <c r="AJ235" s="6"/>
      <c r="AK235" s="6"/>
      <c r="AL235" s="6"/>
      <c r="AM235" s="6"/>
      <c r="AN235" s="6"/>
      <c r="AO235" s="6"/>
      <c r="AP235" s="6"/>
      <c r="AQ235" s="6"/>
    </row>
    <row r="236" spans="1:43">
      <c r="A236" s="44" t="s">
        <v>174</v>
      </c>
      <c r="B236" s="41">
        <v>36</v>
      </c>
      <c r="C236" s="23">
        <v>34</v>
      </c>
      <c r="D236" s="25">
        <v>32</v>
      </c>
      <c r="E236" s="23">
        <v>0</v>
      </c>
      <c r="F236" s="22">
        <f t="shared" si="79"/>
        <v>0.94444444444444442</v>
      </c>
      <c r="G236" s="118">
        <f t="shared" si="80"/>
        <v>1.0625</v>
      </c>
      <c r="H236" s="103"/>
      <c r="I236" s="44"/>
      <c r="J236" s="41"/>
      <c r="K236" s="23"/>
      <c r="L236" s="25"/>
      <c r="M236" s="23"/>
      <c r="N236" s="22" t="e">
        <f t="shared" si="81"/>
        <v>#DIV/0!</v>
      </c>
      <c r="O236" s="118" t="e">
        <f t="shared" si="82"/>
        <v>#DIV/0!</v>
      </c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  <c r="AF236" s="6"/>
      <c r="AG236" s="6"/>
      <c r="AH236" s="6"/>
      <c r="AI236" s="6"/>
      <c r="AJ236" s="6"/>
      <c r="AK236" s="6"/>
      <c r="AL236" s="6"/>
      <c r="AM236" s="6"/>
      <c r="AN236" s="6"/>
      <c r="AO236" s="6"/>
      <c r="AP236" s="6"/>
      <c r="AQ236" s="6"/>
    </row>
    <row r="237" spans="1:43">
      <c r="A237" s="85" t="s">
        <v>175</v>
      </c>
      <c r="B237" s="41">
        <v>36</v>
      </c>
      <c r="C237" s="23">
        <v>36</v>
      </c>
      <c r="D237" s="25">
        <v>31</v>
      </c>
      <c r="E237" s="23">
        <v>2</v>
      </c>
      <c r="F237" s="22">
        <f t="shared" si="79"/>
        <v>1</v>
      </c>
      <c r="G237" s="118">
        <f t="shared" si="80"/>
        <v>1.1612903225806452</v>
      </c>
      <c r="H237" s="103"/>
      <c r="I237" s="85"/>
      <c r="J237" s="41"/>
      <c r="K237" s="23"/>
      <c r="L237" s="25"/>
      <c r="M237" s="23"/>
      <c r="N237" s="22" t="e">
        <f t="shared" si="81"/>
        <v>#DIV/0!</v>
      </c>
      <c r="O237" s="118" t="e">
        <f t="shared" si="82"/>
        <v>#DIV/0!</v>
      </c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  <c r="AF237" s="6"/>
      <c r="AG237" s="6"/>
      <c r="AH237" s="6"/>
      <c r="AI237" s="6"/>
      <c r="AJ237" s="6"/>
      <c r="AK237" s="6"/>
      <c r="AL237" s="6"/>
      <c r="AM237" s="6"/>
      <c r="AN237" s="6"/>
      <c r="AO237" s="6"/>
      <c r="AP237" s="6"/>
      <c r="AQ237" s="6"/>
    </row>
    <row r="238" spans="1:43" ht="13.5" thickBot="1">
      <c r="A238" s="86" t="s">
        <v>175</v>
      </c>
      <c r="B238" s="41">
        <v>36</v>
      </c>
      <c r="C238" s="35">
        <v>22</v>
      </c>
      <c r="D238" s="34">
        <v>25</v>
      </c>
      <c r="E238" s="35">
        <v>0</v>
      </c>
      <c r="F238" s="36">
        <f t="shared" si="79"/>
        <v>0.61111111111111116</v>
      </c>
      <c r="G238" s="119">
        <f t="shared" si="80"/>
        <v>0.88</v>
      </c>
      <c r="H238" s="103"/>
      <c r="I238" s="86"/>
      <c r="J238" s="41"/>
      <c r="K238" s="35"/>
      <c r="L238" s="34"/>
      <c r="M238" s="35"/>
      <c r="N238" s="36" t="e">
        <f t="shared" si="81"/>
        <v>#DIV/0!</v>
      </c>
      <c r="O238" s="119" t="e">
        <f t="shared" si="82"/>
        <v>#DIV/0!</v>
      </c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  <c r="AF238" s="6"/>
      <c r="AG238" s="6"/>
      <c r="AH238" s="6"/>
      <c r="AI238" s="6"/>
      <c r="AJ238" s="6"/>
      <c r="AK238" s="6"/>
      <c r="AL238" s="6"/>
      <c r="AM238" s="6"/>
      <c r="AN238" s="6"/>
      <c r="AO238" s="6"/>
      <c r="AP238" s="6"/>
      <c r="AQ238" s="6"/>
    </row>
    <row r="239" spans="1:43" ht="13.5" thickBot="1">
      <c r="A239" s="42" t="s">
        <v>7</v>
      </c>
      <c r="B239" s="38">
        <f>SUM(B233:B238)</f>
        <v>216</v>
      </c>
      <c r="C239" s="39">
        <f>SUM(C233:C238)</f>
        <v>197</v>
      </c>
      <c r="D239" s="38">
        <f>SUM(D232:D238)</f>
        <v>173</v>
      </c>
      <c r="E239" s="39">
        <f>SUM(E232:E238)</f>
        <v>4</v>
      </c>
      <c r="F239" s="40">
        <f>SUM(F233:F238)/6</f>
        <v>0.91203703703703687</v>
      </c>
      <c r="G239" s="124">
        <f t="shared" si="80"/>
        <v>1.1387283236994219</v>
      </c>
      <c r="H239" s="103"/>
      <c r="I239" s="42" t="s">
        <v>7</v>
      </c>
      <c r="J239" s="38">
        <f>SUM(J233:J238)</f>
        <v>0</v>
      </c>
      <c r="K239" s="39">
        <f>SUM(K233:K238)</f>
        <v>0</v>
      </c>
      <c r="L239" s="38">
        <f>SUM(L232:L238)</f>
        <v>0</v>
      </c>
      <c r="M239" s="39">
        <f>SUM(M232:M238)</f>
        <v>0</v>
      </c>
      <c r="N239" s="40" t="e">
        <f>SUM(N233:N238)/6</f>
        <v>#DIV/0!</v>
      </c>
      <c r="O239" s="124" t="e">
        <f t="shared" si="82"/>
        <v>#DIV/0!</v>
      </c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  <c r="AF239" s="6"/>
      <c r="AG239" s="6"/>
      <c r="AH239" s="6"/>
      <c r="AI239" s="6"/>
      <c r="AJ239" s="6"/>
      <c r="AK239" s="6"/>
      <c r="AL239" s="6"/>
      <c r="AM239" s="6"/>
      <c r="AN239" s="6"/>
      <c r="AO239" s="6"/>
      <c r="AP239" s="6"/>
      <c r="AQ239" s="6"/>
    </row>
    <row r="240" spans="1:43">
      <c r="B240" s="114"/>
      <c r="G240" s="114"/>
      <c r="H240" s="103"/>
      <c r="I240" s="1"/>
      <c r="J240" s="1"/>
      <c r="K240" s="1"/>
      <c r="L240" s="1"/>
      <c r="M240" s="1"/>
      <c r="O240" s="114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6"/>
      <c r="AH240" s="6"/>
      <c r="AI240" s="6"/>
      <c r="AJ240" s="6"/>
      <c r="AK240" s="6"/>
      <c r="AL240" s="6"/>
      <c r="AM240" s="6"/>
      <c r="AN240" s="6"/>
      <c r="AO240" s="6"/>
      <c r="AP240" s="6"/>
      <c r="AQ240" s="6"/>
    </row>
    <row r="241" spans="1:43" ht="18.75" thickBot="1">
      <c r="A241" s="158" t="s">
        <v>173</v>
      </c>
      <c r="B241" s="159" t="s">
        <v>176</v>
      </c>
      <c r="C241" s="160"/>
      <c r="D241" s="3"/>
      <c r="E241" s="3"/>
      <c r="F241" s="16"/>
      <c r="G241" s="105"/>
      <c r="H241" s="103"/>
      <c r="I241" s="97"/>
      <c r="J241" s="142" t="s">
        <v>84</v>
      </c>
      <c r="K241" s="145"/>
      <c r="N241" s="16"/>
      <c r="O241" s="105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  <c r="AF241" s="6"/>
      <c r="AG241" s="6"/>
      <c r="AH241" s="6"/>
      <c r="AI241" s="6"/>
      <c r="AJ241" s="6"/>
      <c r="AK241" s="6"/>
      <c r="AL241" s="6"/>
      <c r="AM241" s="6"/>
      <c r="AN241" s="6"/>
      <c r="AO241" s="6"/>
      <c r="AP241" s="6"/>
      <c r="AQ241" s="6"/>
    </row>
    <row r="242" spans="1:43">
      <c r="A242" s="84"/>
      <c r="B242" s="24" t="s">
        <v>11</v>
      </c>
      <c r="C242" s="17" t="s">
        <v>8</v>
      </c>
      <c r="D242" s="24" t="s">
        <v>1</v>
      </c>
      <c r="E242" s="17" t="s">
        <v>13</v>
      </c>
      <c r="F242" s="21" t="s">
        <v>9</v>
      </c>
      <c r="G242" s="115" t="s">
        <v>10</v>
      </c>
      <c r="H242" s="103"/>
      <c r="I242" s="106"/>
      <c r="J242" s="24" t="s">
        <v>11</v>
      </c>
      <c r="K242" s="17" t="s">
        <v>8</v>
      </c>
      <c r="L242" s="24" t="s">
        <v>1</v>
      </c>
      <c r="M242" s="17" t="s">
        <v>13</v>
      </c>
      <c r="N242" s="21" t="s">
        <v>9</v>
      </c>
      <c r="O242" s="115" t="s">
        <v>10</v>
      </c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  <c r="AF242" s="6"/>
      <c r="AG242" s="6"/>
      <c r="AH242" s="6"/>
      <c r="AI242" s="6"/>
      <c r="AJ242" s="6"/>
      <c r="AK242" s="6"/>
      <c r="AL242" s="6"/>
      <c r="AM242" s="6"/>
      <c r="AN242" s="6"/>
      <c r="AO242" s="6"/>
      <c r="AP242" s="6"/>
      <c r="AQ242" s="6"/>
    </row>
    <row r="243" spans="1:43" ht="13.5" thickBot="1">
      <c r="A243" s="19" t="s">
        <v>70</v>
      </c>
      <c r="B243" s="30" t="s">
        <v>12</v>
      </c>
      <c r="C243" s="31"/>
      <c r="D243" s="30" t="s">
        <v>14</v>
      </c>
      <c r="E243" s="31"/>
      <c r="F243" s="32" t="s">
        <v>8</v>
      </c>
      <c r="G243" s="116" t="s">
        <v>8</v>
      </c>
      <c r="H243" s="103"/>
      <c r="I243" s="19" t="s">
        <v>70</v>
      </c>
      <c r="J243" s="30" t="s">
        <v>12</v>
      </c>
      <c r="K243" s="31"/>
      <c r="L243" s="30" t="s">
        <v>14</v>
      </c>
      <c r="M243" s="31"/>
      <c r="N243" s="32" t="s">
        <v>8</v>
      </c>
      <c r="O243" s="116" t="s">
        <v>8</v>
      </c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  <c r="AF243" s="6"/>
      <c r="AG243" s="6"/>
      <c r="AH243" s="6"/>
      <c r="AI243" s="6"/>
      <c r="AJ243" s="6"/>
      <c r="AK243" s="6"/>
      <c r="AL243" s="6"/>
      <c r="AM243" s="6"/>
      <c r="AN243" s="6"/>
      <c r="AO243" s="6"/>
      <c r="AP243" s="6"/>
      <c r="AQ243" s="6"/>
    </row>
    <row r="244" spans="1:43">
      <c r="A244" s="43" t="s">
        <v>172</v>
      </c>
      <c r="B244" s="41">
        <v>33</v>
      </c>
      <c r="C244" s="27">
        <v>33</v>
      </c>
      <c r="D244" s="26">
        <v>31</v>
      </c>
      <c r="E244" s="27">
        <v>2</v>
      </c>
      <c r="F244" s="28">
        <f t="shared" ref="F244:F249" si="83">C244/B244</f>
        <v>1</v>
      </c>
      <c r="G244" s="117">
        <f t="shared" ref="G244:G250" si="84">C244/D244</f>
        <v>1.064516129032258</v>
      </c>
      <c r="H244" s="103"/>
      <c r="I244" s="43"/>
      <c r="J244" s="41"/>
      <c r="K244" s="27"/>
      <c r="L244" s="26"/>
      <c r="M244" s="27"/>
      <c r="N244" s="28" t="e">
        <f t="shared" ref="N244:N249" si="85">K244/J244</f>
        <v>#DIV/0!</v>
      </c>
      <c r="O244" s="117" t="e">
        <f t="shared" ref="O244:O250" si="86">K244/L244</f>
        <v>#DIV/0!</v>
      </c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  <c r="AF244" s="6"/>
      <c r="AG244" s="6"/>
      <c r="AH244" s="6"/>
      <c r="AI244" s="6"/>
      <c r="AJ244" s="6"/>
      <c r="AK244" s="6"/>
      <c r="AL244" s="6"/>
      <c r="AM244" s="6"/>
      <c r="AN244" s="6"/>
      <c r="AO244" s="6"/>
      <c r="AP244" s="6"/>
      <c r="AQ244" s="6"/>
    </row>
    <row r="245" spans="1:43">
      <c r="A245" s="44" t="s">
        <v>172</v>
      </c>
      <c r="B245" s="41">
        <v>33</v>
      </c>
      <c r="C245" s="23">
        <v>33</v>
      </c>
      <c r="D245" s="25">
        <v>31</v>
      </c>
      <c r="E245" s="23">
        <v>2</v>
      </c>
      <c r="F245" s="22">
        <f t="shared" si="83"/>
        <v>1</v>
      </c>
      <c r="G245" s="118">
        <f t="shared" si="84"/>
        <v>1.064516129032258</v>
      </c>
      <c r="H245" s="103"/>
      <c r="I245" s="44"/>
      <c r="J245" s="41"/>
      <c r="K245" s="23"/>
      <c r="L245" s="25"/>
      <c r="M245" s="23"/>
      <c r="N245" s="22" t="e">
        <f t="shared" si="85"/>
        <v>#DIV/0!</v>
      </c>
      <c r="O245" s="118" t="e">
        <f t="shared" si="86"/>
        <v>#DIV/0!</v>
      </c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  <c r="AF245" s="6"/>
      <c r="AG245" s="6"/>
      <c r="AH245" s="6"/>
      <c r="AI245" s="6"/>
      <c r="AJ245" s="6"/>
      <c r="AK245" s="6"/>
      <c r="AL245" s="6"/>
      <c r="AM245" s="6"/>
      <c r="AN245" s="6"/>
      <c r="AO245" s="6"/>
      <c r="AP245" s="6"/>
      <c r="AQ245" s="6"/>
    </row>
    <row r="246" spans="1:43">
      <c r="A246" s="44" t="s">
        <v>174</v>
      </c>
      <c r="B246" s="41">
        <v>33</v>
      </c>
      <c r="C246" s="23">
        <v>33</v>
      </c>
      <c r="D246" s="25">
        <v>23</v>
      </c>
      <c r="E246" s="23">
        <v>2</v>
      </c>
      <c r="F246" s="22">
        <f t="shared" si="83"/>
        <v>1</v>
      </c>
      <c r="G246" s="118">
        <f t="shared" si="84"/>
        <v>1.4347826086956521</v>
      </c>
      <c r="H246" s="103"/>
      <c r="I246" s="44"/>
      <c r="J246" s="41"/>
      <c r="K246" s="23"/>
      <c r="L246" s="25"/>
      <c r="M246" s="23"/>
      <c r="N246" s="22" t="e">
        <f t="shared" si="85"/>
        <v>#DIV/0!</v>
      </c>
      <c r="O246" s="118" t="e">
        <f t="shared" si="86"/>
        <v>#DIV/0!</v>
      </c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  <c r="AF246" s="6"/>
      <c r="AG246" s="6"/>
      <c r="AH246" s="6"/>
      <c r="AI246" s="6"/>
      <c r="AJ246" s="6"/>
      <c r="AK246" s="6"/>
      <c r="AL246" s="6"/>
      <c r="AM246" s="6"/>
      <c r="AN246" s="6"/>
      <c r="AO246" s="6"/>
      <c r="AP246" s="6"/>
      <c r="AQ246" s="6"/>
    </row>
    <row r="247" spans="1:43">
      <c r="A247" s="44" t="s">
        <v>174</v>
      </c>
      <c r="B247" s="41">
        <v>33</v>
      </c>
      <c r="C247" s="23">
        <v>11</v>
      </c>
      <c r="D247" s="25">
        <v>20</v>
      </c>
      <c r="E247" s="23">
        <v>0</v>
      </c>
      <c r="F247" s="22">
        <f t="shared" si="83"/>
        <v>0.33333333333333331</v>
      </c>
      <c r="G247" s="118">
        <f t="shared" si="84"/>
        <v>0.55000000000000004</v>
      </c>
      <c r="H247" s="103"/>
      <c r="I247" s="44"/>
      <c r="J247" s="41"/>
      <c r="K247" s="23"/>
      <c r="L247" s="25"/>
      <c r="M247" s="23"/>
      <c r="N247" s="22" t="e">
        <f t="shared" si="85"/>
        <v>#DIV/0!</v>
      </c>
      <c r="O247" s="118" t="e">
        <f t="shared" si="86"/>
        <v>#DIV/0!</v>
      </c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  <c r="AF247" s="6"/>
      <c r="AG247" s="6"/>
      <c r="AH247" s="6"/>
      <c r="AI247" s="6"/>
      <c r="AJ247" s="6"/>
      <c r="AK247" s="6"/>
      <c r="AL247" s="6"/>
      <c r="AM247" s="6"/>
      <c r="AN247" s="6"/>
      <c r="AO247" s="6"/>
      <c r="AP247" s="6"/>
      <c r="AQ247" s="6"/>
    </row>
    <row r="248" spans="1:43">
      <c r="A248" s="85" t="s">
        <v>175</v>
      </c>
      <c r="B248" s="41">
        <v>33</v>
      </c>
      <c r="C248" s="23">
        <v>20</v>
      </c>
      <c r="D248" s="25">
        <v>27</v>
      </c>
      <c r="E248" s="23">
        <v>0</v>
      </c>
      <c r="F248" s="22">
        <f t="shared" si="83"/>
        <v>0.60606060606060608</v>
      </c>
      <c r="G248" s="118">
        <f t="shared" si="84"/>
        <v>0.7407407407407407</v>
      </c>
      <c r="H248" s="103"/>
      <c r="I248" s="85"/>
      <c r="J248" s="41"/>
      <c r="K248" s="23"/>
      <c r="L248" s="25"/>
      <c r="M248" s="23"/>
      <c r="N248" s="22" t="e">
        <f t="shared" si="85"/>
        <v>#DIV/0!</v>
      </c>
      <c r="O248" s="118" t="e">
        <f t="shared" si="86"/>
        <v>#DIV/0!</v>
      </c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  <c r="AF248" s="6"/>
      <c r="AG248" s="6"/>
      <c r="AH248" s="6"/>
      <c r="AI248" s="6"/>
      <c r="AJ248" s="6"/>
      <c r="AK248" s="6"/>
      <c r="AL248" s="6"/>
      <c r="AM248" s="6"/>
      <c r="AN248" s="6"/>
      <c r="AO248" s="6"/>
      <c r="AP248" s="6"/>
      <c r="AQ248" s="6"/>
    </row>
    <row r="249" spans="1:43" ht="13.5" thickBot="1">
      <c r="A249" s="86" t="s">
        <v>175</v>
      </c>
      <c r="B249" s="41">
        <v>33</v>
      </c>
      <c r="C249" s="35">
        <v>32</v>
      </c>
      <c r="D249" s="34">
        <v>27</v>
      </c>
      <c r="E249" s="35">
        <v>0</v>
      </c>
      <c r="F249" s="36">
        <f t="shared" si="83"/>
        <v>0.96969696969696972</v>
      </c>
      <c r="G249" s="119">
        <f t="shared" si="84"/>
        <v>1.1851851851851851</v>
      </c>
      <c r="H249" s="103"/>
      <c r="I249" s="86"/>
      <c r="J249" s="41"/>
      <c r="K249" s="35"/>
      <c r="L249" s="34"/>
      <c r="M249" s="35"/>
      <c r="N249" s="36" t="e">
        <f t="shared" si="85"/>
        <v>#DIV/0!</v>
      </c>
      <c r="O249" s="119" t="e">
        <f t="shared" si="86"/>
        <v>#DIV/0!</v>
      </c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  <c r="AF249" s="6"/>
      <c r="AG249" s="6"/>
      <c r="AH249" s="6"/>
      <c r="AI249" s="6"/>
      <c r="AJ249" s="6"/>
      <c r="AK249" s="6"/>
      <c r="AL249" s="6"/>
      <c r="AM249" s="6"/>
      <c r="AN249" s="6"/>
      <c r="AO249" s="6"/>
      <c r="AP249" s="6"/>
      <c r="AQ249" s="6"/>
    </row>
    <row r="250" spans="1:43" ht="13.5" thickBot="1">
      <c r="A250" s="42" t="s">
        <v>7</v>
      </c>
      <c r="B250" s="38">
        <f>SUM(B244:B249)</f>
        <v>198</v>
      </c>
      <c r="C250" s="39">
        <f>SUM(C244:C249)</f>
        <v>162</v>
      </c>
      <c r="D250" s="38">
        <f>SUM(D243:D249)</f>
        <v>159</v>
      </c>
      <c r="E250" s="39">
        <f>SUM(E243:E249)</f>
        <v>6</v>
      </c>
      <c r="F250" s="40">
        <f>SUM(F244:F249)/6</f>
        <v>0.81818181818181823</v>
      </c>
      <c r="G250" s="124">
        <f t="shared" si="84"/>
        <v>1.0188679245283019</v>
      </c>
      <c r="H250" s="103"/>
      <c r="I250" s="42" t="s">
        <v>7</v>
      </c>
      <c r="J250" s="38">
        <f>SUM(J244:J249)</f>
        <v>0</v>
      </c>
      <c r="K250" s="39">
        <f>SUM(K244:K249)</f>
        <v>0</v>
      </c>
      <c r="L250" s="38">
        <f>SUM(L243:L249)</f>
        <v>0</v>
      </c>
      <c r="M250" s="39">
        <f>SUM(M243:M249)</f>
        <v>0</v>
      </c>
      <c r="N250" s="40" t="e">
        <f>SUM(N244:N249)/6</f>
        <v>#DIV/0!</v>
      </c>
      <c r="O250" s="124" t="e">
        <f t="shared" si="86"/>
        <v>#DIV/0!</v>
      </c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  <c r="AF250" s="6"/>
      <c r="AG250" s="6"/>
      <c r="AH250" s="6"/>
      <c r="AI250" s="6"/>
      <c r="AJ250" s="6"/>
      <c r="AK250" s="6"/>
      <c r="AL250" s="6"/>
      <c r="AM250" s="6"/>
      <c r="AN250" s="6"/>
      <c r="AO250" s="6"/>
      <c r="AP250" s="6"/>
      <c r="AQ250" s="6"/>
    </row>
    <row r="251" spans="1:43">
      <c r="A251" s="2"/>
      <c r="B251" s="2"/>
      <c r="C251" s="2"/>
      <c r="D251" s="9"/>
      <c r="E251" s="9"/>
      <c r="F251" s="12"/>
      <c r="G251" s="120"/>
      <c r="H251" s="103"/>
      <c r="I251" s="2"/>
      <c r="J251" s="2"/>
      <c r="K251" s="2"/>
      <c r="L251" s="9"/>
      <c r="M251" s="9"/>
      <c r="N251" s="12"/>
      <c r="O251" s="120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  <c r="AF251" s="6"/>
      <c r="AG251" s="6"/>
      <c r="AH251" s="6"/>
      <c r="AI251" s="6"/>
      <c r="AJ251" s="6"/>
      <c r="AK251" s="6"/>
      <c r="AL251" s="6"/>
      <c r="AM251" s="6"/>
      <c r="AN251" s="6"/>
      <c r="AO251" s="6"/>
      <c r="AP251" s="6"/>
      <c r="AQ251" s="6"/>
    </row>
    <row r="252" spans="1:43" ht="18.75" thickBot="1">
      <c r="A252" s="158" t="s">
        <v>174</v>
      </c>
      <c r="B252" s="159" t="s">
        <v>165</v>
      </c>
      <c r="C252" s="160"/>
      <c r="D252" s="3"/>
      <c r="E252" s="3"/>
      <c r="F252" s="16"/>
      <c r="G252" s="105"/>
      <c r="H252" s="103"/>
      <c r="I252" s="97"/>
      <c r="J252" s="142" t="s">
        <v>84</v>
      </c>
      <c r="K252" s="145"/>
      <c r="N252" s="16"/>
      <c r="O252" s="105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  <c r="AF252" s="6"/>
      <c r="AG252" s="6"/>
      <c r="AH252" s="6"/>
      <c r="AI252" s="6"/>
      <c r="AJ252" s="6"/>
      <c r="AK252" s="6"/>
      <c r="AL252" s="6"/>
      <c r="AM252" s="6"/>
      <c r="AN252" s="6"/>
      <c r="AO252" s="6"/>
      <c r="AP252" s="6"/>
      <c r="AQ252" s="6"/>
    </row>
    <row r="253" spans="1:43">
      <c r="A253" s="84"/>
      <c r="B253" s="24" t="s">
        <v>11</v>
      </c>
      <c r="C253" s="17" t="s">
        <v>8</v>
      </c>
      <c r="D253" s="24" t="s">
        <v>1</v>
      </c>
      <c r="E253" s="17" t="s">
        <v>13</v>
      </c>
      <c r="F253" s="21" t="s">
        <v>9</v>
      </c>
      <c r="G253" s="115" t="s">
        <v>10</v>
      </c>
      <c r="H253" s="103"/>
      <c r="I253" s="106"/>
      <c r="J253" s="24" t="s">
        <v>11</v>
      </c>
      <c r="K253" s="17" t="s">
        <v>8</v>
      </c>
      <c r="L253" s="24" t="s">
        <v>1</v>
      </c>
      <c r="M253" s="17" t="s">
        <v>13</v>
      </c>
      <c r="N253" s="21" t="s">
        <v>9</v>
      </c>
      <c r="O253" s="115" t="s">
        <v>10</v>
      </c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  <c r="AF253" s="6"/>
      <c r="AG253" s="6"/>
      <c r="AH253" s="6"/>
      <c r="AI253" s="6"/>
      <c r="AJ253" s="6"/>
      <c r="AK253" s="6"/>
      <c r="AL253" s="6"/>
      <c r="AM253" s="6"/>
      <c r="AN253" s="6"/>
      <c r="AO253" s="6"/>
      <c r="AP253" s="6"/>
      <c r="AQ253" s="6"/>
    </row>
    <row r="254" spans="1:43" ht="13.5" thickBot="1">
      <c r="A254" s="19" t="s">
        <v>70</v>
      </c>
      <c r="B254" s="30" t="s">
        <v>12</v>
      </c>
      <c r="C254" s="31"/>
      <c r="D254" s="30" t="s">
        <v>14</v>
      </c>
      <c r="E254" s="31"/>
      <c r="F254" s="32" t="s">
        <v>8</v>
      </c>
      <c r="G254" s="116" t="s">
        <v>8</v>
      </c>
      <c r="H254" s="103"/>
      <c r="I254" s="19" t="s">
        <v>70</v>
      </c>
      <c r="J254" s="30" t="s">
        <v>12</v>
      </c>
      <c r="K254" s="31"/>
      <c r="L254" s="30" t="s">
        <v>14</v>
      </c>
      <c r="M254" s="31"/>
      <c r="N254" s="32" t="s">
        <v>8</v>
      </c>
      <c r="O254" s="116" t="s">
        <v>8</v>
      </c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  <c r="AF254" s="6"/>
      <c r="AG254" s="6"/>
      <c r="AH254" s="6"/>
      <c r="AI254" s="6"/>
      <c r="AJ254" s="6"/>
      <c r="AK254" s="6"/>
      <c r="AL254" s="6"/>
      <c r="AM254" s="6"/>
      <c r="AN254" s="6"/>
      <c r="AO254" s="6"/>
      <c r="AP254" s="6"/>
      <c r="AQ254" s="6"/>
    </row>
    <row r="255" spans="1:43">
      <c r="A255" s="43" t="s">
        <v>172</v>
      </c>
      <c r="B255" s="41">
        <v>30</v>
      </c>
      <c r="C255" s="27">
        <v>16</v>
      </c>
      <c r="D255" s="26">
        <v>23</v>
      </c>
      <c r="E255" s="27">
        <v>0</v>
      </c>
      <c r="F255" s="28">
        <f t="shared" ref="F255:F260" si="87">C255/B255</f>
        <v>0.53333333333333333</v>
      </c>
      <c r="G255" s="117">
        <f t="shared" ref="G255:G261" si="88">C255/D255</f>
        <v>0.69565217391304346</v>
      </c>
      <c r="H255" s="103"/>
      <c r="I255" s="43"/>
      <c r="J255" s="41"/>
      <c r="K255" s="27"/>
      <c r="L255" s="26"/>
      <c r="M255" s="27"/>
      <c r="N255" s="28" t="e">
        <f t="shared" ref="N255:N260" si="89">K255/J255</f>
        <v>#DIV/0!</v>
      </c>
      <c r="O255" s="117" t="e">
        <f t="shared" ref="O255:O261" si="90">K255/L255</f>
        <v>#DIV/0!</v>
      </c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  <c r="AF255" s="6"/>
      <c r="AG255" s="6"/>
      <c r="AH255" s="6"/>
      <c r="AI255" s="6"/>
      <c r="AJ255" s="6"/>
      <c r="AK255" s="6"/>
      <c r="AL255" s="6"/>
      <c r="AM255" s="6"/>
      <c r="AN255" s="6"/>
      <c r="AO255" s="6"/>
      <c r="AP255" s="6"/>
      <c r="AQ255" s="6"/>
    </row>
    <row r="256" spans="1:43">
      <c r="A256" s="44" t="s">
        <v>172</v>
      </c>
      <c r="B256" s="41">
        <v>30</v>
      </c>
      <c r="C256" s="23">
        <v>30</v>
      </c>
      <c r="D256" s="25">
        <v>32</v>
      </c>
      <c r="E256" s="23">
        <v>2</v>
      </c>
      <c r="F256" s="22">
        <f t="shared" si="87"/>
        <v>1</v>
      </c>
      <c r="G256" s="118">
        <f t="shared" si="88"/>
        <v>0.9375</v>
      </c>
      <c r="H256" s="103"/>
      <c r="I256" s="44"/>
      <c r="J256" s="41"/>
      <c r="K256" s="23"/>
      <c r="L256" s="25"/>
      <c r="M256" s="23"/>
      <c r="N256" s="22" t="e">
        <f t="shared" si="89"/>
        <v>#DIV/0!</v>
      </c>
      <c r="O256" s="118" t="e">
        <f t="shared" si="90"/>
        <v>#DIV/0!</v>
      </c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  <c r="AF256" s="6"/>
      <c r="AG256" s="6"/>
      <c r="AH256" s="6"/>
      <c r="AI256" s="6"/>
      <c r="AJ256" s="6"/>
      <c r="AK256" s="6"/>
      <c r="AL256" s="6"/>
      <c r="AM256" s="6"/>
      <c r="AN256" s="6"/>
      <c r="AO256" s="6"/>
      <c r="AP256" s="6"/>
      <c r="AQ256" s="6"/>
    </row>
    <row r="257" spans="1:43">
      <c r="A257" s="44" t="s">
        <v>173</v>
      </c>
      <c r="B257" s="41">
        <v>30</v>
      </c>
      <c r="C257" s="23">
        <v>22</v>
      </c>
      <c r="D257" s="25">
        <v>23</v>
      </c>
      <c r="E257" s="23">
        <v>0</v>
      </c>
      <c r="F257" s="22">
        <f t="shared" si="87"/>
        <v>0.73333333333333328</v>
      </c>
      <c r="G257" s="118">
        <f t="shared" si="88"/>
        <v>0.95652173913043481</v>
      </c>
      <c r="H257" s="103"/>
      <c r="I257" s="44"/>
      <c r="J257" s="41"/>
      <c r="K257" s="23"/>
      <c r="L257" s="25"/>
      <c r="M257" s="23"/>
      <c r="N257" s="22" t="e">
        <f t="shared" si="89"/>
        <v>#DIV/0!</v>
      </c>
      <c r="O257" s="118" t="e">
        <f t="shared" si="90"/>
        <v>#DIV/0!</v>
      </c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  <c r="AF257" s="6"/>
      <c r="AG257" s="6"/>
      <c r="AH257" s="6"/>
      <c r="AI257" s="6"/>
      <c r="AJ257" s="6"/>
      <c r="AK257" s="6"/>
      <c r="AL257" s="6"/>
      <c r="AM257" s="6"/>
      <c r="AN257" s="6"/>
      <c r="AO257" s="6"/>
      <c r="AP257" s="6"/>
      <c r="AQ257" s="6"/>
    </row>
    <row r="258" spans="1:43">
      <c r="A258" s="44" t="s">
        <v>173</v>
      </c>
      <c r="B258" s="41">
        <v>30</v>
      </c>
      <c r="C258" s="23">
        <v>30</v>
      </c>
      <c r="D258" s="25">
        <v>20</v>
      </c>
      <c r="E258" s="23">
        <v>2</v>
      </c>
      <c r="F258" s="22">
        <f t="shared" si="87"/>
        <v>1</v>
      </c>
      <c r="G258" s="118">
        <f t="shared" si="88"/>
        <v>1.5</v>
      </c>
      <c r="H258" s="103"/>
      <c r="I258" s="44"/>
      <c r="J258" s="41"/>
      <c r="K258" s="23"/>
      <c r="L258" s="25"/>
      <c r="M258" s="23"/>
      <c r="N258" s="22" t="e">
        <f t="shared" si="89"/>
        <v>#DIV/0!</v>
      </c>
      <c r="O258" s="118" t="e">
        <f t="shared" si="90"/>
        <v>#DIV/0!</v>
      </c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  <c r="AF258" s="6"/>
      <c r="AG258" s="6"/>
      <c r="AH258" s="6"/>
      <c r="AI258" s="6"/>
      <c r="AJ258" s="6"/>
      <c r="AK258" s="6"/>
      <c r="AL258" s="6"/>
      <c r="AM258" s="6"/>
      <c r="AN258" s="6"/>
      <c r="AO258" s="6"/>
      <c r="AP258" s="6"/>
      <c r="AQ258" s="6"/>
    </row>
    <row r="259" spans="1:43">
      <c r="A259" s="85" t="s">
        <v>175</v>
      </c>
      <c r="B259" s="41">
        <v>30</v>
      </c>
      <c r="C259" s="23">
        <v>30</v>
      </c>
      <c r="D259" s="25">
        <v>25</v>
      </c>
      <c r="E259" s="23">
        <v>2</v>
      </c>
      <c r="F259" s="22">
        <f t="shared" si="87"/>
        <v>1</v>
      </c>
      <c r="G259" s="118">
        <f t="shared" si="88"/>
        <v>1.2</v>
      </c>
      <c r="H259" s="103"/>
      <c r="I259" s="85"/>
      <c r="J259" s="41"/>
      <c r="K259" s="23"/>
      <c r="L259" s="25"/>
      <c r="M259" s="23"/>
      <c r="N259" s="22" t="e">
        <f t="shared" si="89"/>
        <v>#DIV/0!</v>
      </c>
      <c r="O259" s="118" t="e">
        <f t="shared" si="90"/>
        <v>#DIV/0!</v>
      </c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  <c r="AF259" s="6"/>
      <c r="AG259" s="6"/>
      <c r="AH259" s="6"/>
      <c r="AI259" s="6"/>
      <c r="AJ259" s="6"/>
      <c r="AK259" s="6"/>
      <c r="AL259" s="6"/>
      <c r="AM259" s="6"/>
      <c r="AN259" s="6"/>
      <c r="AO259" s="6"/>
      <c r="AP259" s="6"/>
      <c r="AQ259" s="6"/>
    </row>
    <row r="260" spans="1:43" ht="13.5" thickBot="1">
      <c r="A260" s="86" t="s">
        <v>175</v>
      </c>
      <c r="B260" s="41">
        <v>30</v>
      </c>
      <c r="C260" s="35">
        <v>22</v>
      </c>
      <c r="D260" s="34">
        <v>34</v>
      </c>
      <c r="E260" s="35">
        <v>0</v>
      </c>
      <c r="F260" s="36">
        <f t="shared" si="87"/>
        <v>0.73333333333333328</v>
      </c>
      <c r="G260" s="119">
        <f t="shared" si="88"/>
        <v>0.6470588235294118</v>
      </c>
      <c r="H260" s="103"/>
      <c r="I260" s="86"/>
      <c r="J260" s="41"/>
      <c r="K260" s="35"/>
      <c r="L260" s="34"/>
      <c r="M260" s="35"/>
      <c r="N260" s="36" t="e">
        <f t="shared" si="89"/>
        <v>#DIV/0!</v>
      </c>
      <c r="O260" s="119" t="e">
        <f t="shared" si="90"/>
        <v>#DIV/0!</v>
      </c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  <c r="AF260" s="6"/>
      <c r="AG260" s="6"/>
      <c r="AH260" s="6"/>
      <c r="AI260" s="6"/>
      <c r="AJ260" s="6"/>
      <c r="AK260" s="6"/>
      <c r="AL260" s="6"/>
      <c r="AM260" s="6"/>
      <c r="AN260" s="6"/>
      <c r="AO260" s="6"/>
      <c r="AP260" s="6"/>
      <c r="AQ260" s="6"/>
    </row>
    <row r="261" spans="1:43" ht="13.5" thickBot="1">
      <c r="A261" s="42" t="s">
        <v>7</v>
      </c>
      <c r="B261" s="38">
        <f>SUM(B255:B260)</f>
        <v>180</v>
      </c>
      <c r="C261" s="39">
        <f>SUM(C255:C260)</f>
        <v>150</v>
      </c>
      <c r="D261" s="38">
        <f>SUM(D255:D260)</f>
        <v>157</v>
      </c>
      <c r="E261" s="39">
        <f>SUM(E255:E260)</f>
        <v>6</v>
      </c>
      <c r="F261" s="40">
        <f>SUM(F255:F260)/6</f>
        <v>0.83333333333333337</v>
      </c>
      <c r="G261" s="124">
        <f t="shared" si="88"/>
        <v>0.95541401273885351</v>
      </c>
      <c r="H261" s="103"/>
      <c r="I261" s="42" t="s">
        <v>7</v>
      </c>
      <c r="J261" s="38">
        <f>SUM(J255:J260)</f>
        <v>0</v>
      </c>
      <c r="K261" s="39">
        <f>SUM(K255:K260)</f>
        <v>0</v>
      </c>
      <c r="L261" s="38">
        <f>SUM(L254:L260)</f>
        <v>0</v>
      </c>
      <c r="M261" s="39">
        <f>SUM(M254:M260)</f>
        <v>0</v>
      </c>
      <c r="N261" s="40" t="e">
        <f>SUM(N255:N260)/6</f>
        <v>#DIV/0!</v>
      </c>
      <c r="O261" s="124" t="e">
        <f t="shared" si="90"/>
        <v>#DIV/0!</v>
      </c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  <c r="AF261" s="6"/>
      <c r="AG261" s="6"/>
      <c r="AH261" s="6"/>
      <c r="AI261" s="6"/>
      <c r="AJ261" s="6"/>
      <c r="AK261" s="6"/>
      <c r="AL261" s="6"/>
      <c r="AM261" s="6"/>
      <c r="AN261" s="6"/>
      <c r="AO261" s="6"/>
      <c r="AP261" s="6"/>
      <c r="AQ261" s="6"/>
    </row>
    <row r="262" spans="1:43">
      <c r="A262" s="13"/>
      <c r="B262" s="2"/>
      <c r="C262" s="2"/>
      <c r="D262" s="2"/>
      <c r="E262" s="10"/>
      <c r="F262" s="12"/>
      <c r="G262" s="120"/>
      <c r="H262" s="103"/>
      <c r="I262" s="13"/>
      <c r="J262" s="2"/>
      <c r="K262" s="2"/>
      <c r="L262" s="2"/>
      <c r="M262" s="10"/>
      <c r="N262" s="12"/>
      <c r="O262" s="120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  <c r="AF262" s="6"/>
      <c r="AG262" s="6"/>
      <c r="AH262" s="6"/>
      <c r="AI262" s="6"/>
      <c r="AJ262" s="6"/>
      <c r="AK262" s="6"/>
      <c r="AL262" s="6"/>
      <c r="AM262" s="6"/>
      <c r="AN262" s="6"/>
      <c r="AO262" s="6"/>
      <c r="AP262" s="6"/>
      <c r="AQ262" s="6"/>
    </row>
    <row r="263" spans="1:43" ht="18.75" thickBot="1">
      <c r="A263" s="161" t="s">
        <v>175</v>
      </c>
      <c r="B263" s="159" t="s">
        <v>177</v>
      </c>
      <c r="C263" s="160"/>
      <c r="D263" s="3"/>
      <c r="E263" s="3"/>
      <c r="F263" s="16"/>
      <c r="G263" s="105"/>
      <c r="H263" s="103"/>
      <c r="I263" s="95"/>
      <c r="J263" s="142" t="s">
        <v>84</v>
      </c>
      <c r="K263" s="145"/>
      <c r="N263" s="16"/>
      <c r="O263" s="105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  <c r="AF263" s="6"/>
      <c r="AG263" s="6"/>
      <c r="AH263" s="6"/>
      <c r="AI263" s="6"/>
      <c r="AJ263" s="6"/>
      <c r="AK263" s="6"/>
      <c r="AL263" s="6"/>
      <c r="AM263" s="6"/>
      <c r="AN263" s="6"/>
      <c r="AO263" s="6"/>
      <c r="AP263" s="6"/>
      <c r="AQ263" s="6"/>
    </row>
    <row r="264" spans="1:43">
      <c r="A264" s="84"/>
      <c r="B264" s="24" t="s">
        <v>11</v>
      </c>
      <c r="C264" s="17" t="s">
        <v>8</v>
      </c>
      <c r="D264" s="24" t="s">
        <v>1</v>
      </c>
      <c r="E264" s="17" t="s">
        <v>13</v>
      </c>
      <c r="F264" s="21" t="s">
        <v>9</v>
      </c>
      <c r="G264" s="115" t="s">
        <v>10</v>
      </c>
      <c r="H264" s="103"/>
      <c r="I264" s="106"/>
      <c r="J264" s="24" t="s">
        <v>11</v>
      </c>
      <c r="K264" s="17" t="s">
        <v>8</v>
      </c>
      <c r="L264" s="24" t="s">
        <v>1</v>
      </c>
      <c r="M264" s="17" t="s">
        <v>13</v>
      </c>
      <c r="N264" s="21" t="s">
        <v>9</v>
      </c>
      <c r="O264" s="115" t="s">
        <v>10</v>
      </c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  <c r="AF264" s="6"/>
      <c r="AG264" s="6"/>
      <c r="AH264" s="6"/>
      <c r="AI264" s="6"/>
      <c r="AJ264" s="6"/>
      <c r="AK264" s="6"/>
      <c r="AL264" s="6"/>
      <c r="AM264" s="6"/>
      <c r="AN264" s="6"/>
      <c r="AO264" s="6"/>
      <c r="AP264" s="6"/>
      <c r="AQ264" s="6"/>
    </row>
    <row r="265" spans="1:43" ht="13.5" thickBot="1">
      <c r="A265" s="19" t="s">
        <v>70</v>
      </c>
      <c r="B265" s="30" t="s">
        <v>12</v>
      </c>
      <c r="C265" s="31"/>
      <c r="D265" s="30" t="s">
        <v>14</v>
      </c>
      <c r="E265" s="31"/>
      <c r="F265" s="32" t="s">
        <v>8</v>
      </c>
      <c r="G265" s="116" t="s">
        <v>8</v>
      </c>
      <c r="H265" s="103"/>
      <c r="I265" s="19" t="s">
        <v>70</v>
      </c>
      <c r="J265" s="30" t="s">
        <v>12</v>
      </c>
      <c r="K265" s="31"/>
      <c r="L265" s="30" t="s">
        <v>14</v>
      </c>
      <c r="M265" s="31"/>
      <c r="N265" s="32" t="s">
        <v>8</v>
      </c>
      <c r="O265" s="116" t="s">
        <v>8</v>
      </c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  <c r="AF265" s="6"/>
      <c r="AG265" s="6"/>
      <c r="AH265" s="6"/>
      <c r="AI265" s="6"/>
      <c r="AJ265" s="6"/>
      <c r="AK265" s="6"/>
      <c r="AL265" s="6"/>
      <c r="AM265" s="6"/>
      <c r="AN265" s="6"/>
      <c r="AO265" s="6"/>
      <c r="AP265" s="6"/>
      <c r="AQ265" s="6"/>
    </row>
    <row r="266" spans="1:43">
      <c r="A266" s="43" t="s">
        <v>172</v>
      </c>
      <c r="B266" s="41">
        <v>22</v>
      </c>
      <c r="C266" s="27">
        <v>16</v>
      </c>
      <c r="D266" s="26">
        <v>31</v>
      </c>
      <c r="E266" s="27">
        <v>0</v>
      </c>
      <c r="F266" s="28">
        <f t="shared" ref="F266:F271" si="91">C266/B266</f>
        <v>0.72727272727272729</v>
      </c>
      <c r="G266" s="117">
        <f t="shared" ref="G266:G272" si="92">C266/D266</f>
        <v>0.5161290322580645</v>
      </c>
      <c r="H266" s="103"/>
      <c r="I266" s="43"/>
      <c r="J266" s="41"/>
      <c r="K266" s="27"/>
      <c r="L266" s="26"/>
      <c r="M266" s="27"/>
      <c r="N266" s="28" t="e">
        <f t="shared" ref="N266:N271" si="93">K266/J266</f>
        <v>#DIV/0!</v>
      </c>
      <c r="O266" s="117" t="e">
        <f t="shared" ref="O266:O272" si="94">K266/L266</f>
        <v>#DIV/0!</v>
      </c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  <c r="AF266" s="6"/>
      <c r="AG266" s="6"/>
      <c r="AH266" s="6"/>
      <c r="AI266" s="6"/>
      <c r="AJ266" s="6"/>
      <c r="AK266" s="6"/>
      <c r="AL266" s="6"/>
      <c r="AM266" s="6"/>
      <c r="AN266" s="6"/>
      <c r="AO266" s="6"/>
      <c r="AP266" s="6"/>
      <c r="AQ266" s="6"/>
    </row>
    <row r="267" spans="1:43">
      <c r="A267" s="44" t="s">
        <v>172</v>
      </c>
      <c r="B267" s="41">
        <v>22</v>
      </c>
      <c r="C267" s="23">
        <v>22</v>
      </c>
      <c r="D267" s="25">
        <v>25</v>
      </c>
      <c r="E267" s="23">
        <v>2</v>
      </c>
      <c r="F267" s="22">
        <f t="shared" si="91"/>
        <v>1</v>
      </c>
      <c r="G267" s="118">
        <f t="shared" si="92"/>
        <v>0.88</v>
      </c>
      <c r="H267" s="103"/>
      <c r="I267" s="44"/>
      <c r="J267" s="41"/>
      <c r="K267" s="23"/>
      <c r="L267" s="25"/>
      <c r="M267" s="23"/>
      <c r="N267" s="22" t="e">
        <f t="shared" si="93"/>
        <v>#DIV/0!</v>
      </c>
      <c r="O267" s="118" t="e">
        <f t="shared" si="94"/>
        <v>#DIV/0!</v>
      </c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  <c r="AF267" s="6"/>
      <c r="AG267" s="6"/>
      <c r="AH267" s="6"/>
      <c r="AI267" s="6"/>
      <c r="AJ267" s="6"/>
      <c r="AK267" s="6"/>
      <c r="AL267" s="6"/>
      <c r="AM267" s="6"/>
      <c r="AN267" s="6"/>
      <c r="AO267" s="6"/>
      <c r="AP267" s="6"/>
      <c r="AQ267" s="6"/>
    </row>
    <row r="268" spans="1:43">
      <c r="A268" s="44" t="s">
        <v>173</v>
      </c>
      <c r="B268" s="41">
        <v>22</v>
      </c>
      <c r="C268" s="23">
        <v>22</v>
      </c>
      <c r="D268" s="25">
        <v>27</v>
      </c>
      <c r="E268" s="23">
        <v>2</v>
      </c>
      <c r="F268" s="22">
        <f t="shared" si="91"/>
        <v>1</v>
      </c>
      <c r="G268" s="118">
        <f t="shared" si="92"/>
        <v>0.81481481481481477</v>
      </c>
      <c r="H268" s="103"/>
      <c r="I268" s="44"/>
      <c r="J268" s="41"/>
      <c r="K268" s="23"/>
      <c r="L268" s="25"/>
      <c r="M268" s="23"/>
      <c r="N268" s="22" t="e">
        <f t="shared" si="93"/>
        <v>#DIV/0!</v>
      </c>
      <c r="O268" s="118" t="e">
        <f t="shared" si="94"/>
        <v>#DIV/0!</v>
      </c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  <c r="AF268" s="6"/>
      <c r="AG268" s="6"/>
      <c r="AH268" s="6"/>
      <c r="AI268" s="6"/>
      <c r="AJ268" s="6"/>
      <c r="AK268" s="6"/>
      <c r="AL268" s="6"/>
      <c r="AM268" s="6"/>
      <c r="AN268" s="6"/>
      <c r="AO268" s="6"/>
      <c r="AP268" s="6"/>
      <c r="AQ268" s="6"/>
    </row>
    <row r="269" spans="1:43">
      <c r="A269" s="44" t="s">
        <v>173</v>
      </c>
      <c r="B269" s="41">
        <v>22</v>
      </c>
      <c r="C269" s="23">
        <v>22</v>
      </c>
      <c r="D269" s="25">
        <v>27</v>
      </c>
      <c r="E269" s="23">
        <v>2</v>
      </c>
      <c r="F269" s="22">
        <f t="shared" si="91"/>
        <v>1</v>
      </c>
      <c r="G269" s="118">
        <f t="shared" si="92"/>
        <v>0.81481481481481477</v>
      </c>
      <c r="H269" s="103"/>
      <c r="I269" s="44"/>
      <c r="J269" s="41"/>
      <c r="K269" s="23"/>
      <c r="L269" s="25"/>
      <c r="M269" s="23"/>
      <c r="N269" s="22" t="e">
        <f t="shared" si="93"/>
        <v>#DIV/0!</v>
      </c>
      <c r="O269" s="118" t="e">
        <f t="shared" si="94"/>
        <v>#DIV/0!</v>
      </c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  <c r="AF269" s="6"/>
      <c r="AG269" s="6"/>
      <c r="AH269" s="6"/>
      <c r="AI269" s="6"/>
      <c r="AJ269" s="6"/>
      <c r="AK269" s="6"/>
      <c r="AL269" s="6"/>
      <c r="AM269" s="6"/>
      <c r="AN269" s="6"/>
      <c r="AO269" s="6"/>
      <c r="AP269" s="6"/>
      <c r="AQ269" s="6"/>
    </row>
    <row r="270" spans="1:43">
      <c r="A270" s="44" t="s">
        <v>174</v>
      </c>
      <c r="B270" s="41">
        <v>22</v>
      </c>
      <c r="C270" s="23">
        <v>17</v>
      </c>
      <c r="D270" s="25">
        <v>25</v>
      </c>
      <c r="E270" s="23">
        <v>0</v>
      </c>
      <c r="F270" s="22">
        <f t="shared" si="91"/>
        <v>0.77272727272727271</v>
      </c>
      <c r="G270" s="118">
        <f t="shared" si="92"/>
        <v>0.68</v>
      </c>
      <c r="H270" s="103"/>
      <c r="I270" s="44"/>
      <c r="J270" s="41"/>
      <c r="K270" s="23"/>
      <c r="L270" s="25"/>
      <c r="M270" s="23"/>
      <c r="N270" s="22" t="e">
        <f t="shared" si="93"/>
        <v>#DIV/0!</v>
      </c>
      <c r="O270" s="118" t="e">
        <f t="shared" si="94"/>
        <v>#DIV/0!</v>
      </c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  <c r="AF270" s="6"/>
      <c r="AG270" s="6"/>
      <c r="AH270" s="6"/>
      <c r="AI270" s="6"/>
      <c r="AJ270" s="6"/>
      <c r="AK270" s="6"/>
      <c r="AL270" s="6"/>
      <c r="AM270" s="6"/>
      <c r="AN270" s="6"/>
      <c r="AO270" s="6"/>
      <c r="AP270" s="6"/>
      <c r="AQ270" s="6"/>
    </row>
    <row r="271" spans="1:43" ht="13.5" thickBot="1">
      <c r="A271" s="45" t="s">
        <v>174</v>
      </c>
      <c r="B271" s="41">
        <v>22</v>
      </c>
      <c r="C271" s="35">
        <v>22</v>
      </c>
      <c r="D271" s="34">
        <v>34</v>
      </c>
      <c r="E271" s="35">
        <v>2</v>
      </c>
      <c r="F271" s="36">
        <f t="shared" si="91"/>
        <v>1</v>
      </c>
      <c r="G271" s="119">
        <f t="shared" si="92"/>
        <v>0.6470588235294118</v>
      </c>
      <c r="H271" s="103"/>
      <c r="I271" s="45"/>
      <c r="J271" s="41"/>
      <c r="K271" s="35"/>
      <c r="L271" s="34"/>
      <c r="M271" s="35"/>
      <c r="N271" s="36" t="e">
        <f t="shared" si="93"/>
        <v>#DIV/0!</v>
      </c>
      <c r="O271" s="119" t="e">
        <f t="shared" si="94"/>
        <v>#DIV/0!</v>
      </c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  <c r="AF271" s="6"/>
      <c r="AG271" s="6"/>
      <c r="AH271" s="6"/>
      <c r="AI271" s="6"/>
      <c r="AJ271" s="6"/>
      <c r="AK271" s="6"/>
      <c r="AL271" s="6"/>
      <c r="AM271" s="6"/>
      <c r="AN271" s="6"/>
      <c r="AO271" s="6"/>
      <c r="AP271" s="6"/>
      <c r="AQ271" s="6"/>
    </row>
    <row r="272" spans="1:43" ht="13.5" thickBot="1">
      <c r="A272" s="42" t="s">
        <v>7</v>
      </c>
      <c r="B272" s="38">
        <f>SUM(B266:B271)</f>
        <v>132</v>
      </c>
      <c r="C272" s="39">
        <f>SUM(C266:C271)</f>
        <v>121</v>
      </c>
      <c r="D272" s="38">
        <f>SUM(D266:D271)</f>
        <v>169</v>
      </c>
      <c r="E272" s="39">
        <f>SUM(E266:E271)</f>
        <v>8</v>
      </c>
      <c r="F272" s="40">
        <f>SUM(F266:F271)/6</f>
        <v>0.91666666666666663</v>
      </c>
      <c r="G272" s="124">
        <f t="shared" si="92"/>
        <v>0.71597633136094674</v>
      </c>
      <c r="H272" s="103"/>
      <c r="I272" s="42" t="s">
        <v>7</v>
      </c>
      <c r="J272" s="38">
        <f>SUM(J266:J271)</f>
        <v>0</v>
      </c>
      <c r="K272" s="39">
        <f>SUM(K266:K271)</f>
        <v>0</v>
      </c>
      <c r="L272" s="38">
        <f>SUM(L265:L271)</f>
        <v>0</v>
      </c>
      <c r="M272" s="39">
        <f>SUM(M265:M271)</f>
        <v>0</v>
      </c>
      <c r="N272" s="40" t="e">
        <f>SUM(N266:N271)/6</f>
        <v>#DIV/0!</v>
      </c>
      <c r="O272" s="124" t="e">
        <f t="shared" si="94"/>
        <v>#DIV/0!</v>
      </c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  <c r="AF272" s="6"/>
      <c r="AG272" s="6"/>
      <c r="AH272" s="6"/>
      <c r="AI272" s="6"/>
      <c r="AJ272" s="6"/>
      <c r="AK272" s="6"/>
      <c r="AL272" s="6"/>
      <c r="AM272" s="6"/>
      <c r="AN272" s="6"/>
      <c r="AO272" s="6"/>
      <c r="AP272" s="6"/>
      <c r="AQ272" s="6"/>
    </row>
    <row r="273" spans="1:43">
      <c r="A273" s="2"/>
      <c r="B273" s="6"/>
      <c r="C273" s="6"/>
      <c r="D273" s="14"/>
      <c r="E273" s="2"/>
      <c r="F273" s="14"/>
      <c r="G273" s="2"/>
      <c r="H273" s="103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  <c r="AF273" s="6"/>
      <c r="AG273" s="6"/>
      <c r="AH273" s="6"/>
      <c r="AI273" s="6"/>
      <c r="AJ273" s="6"/>
      <c r="AK273" s="6"/>
      <c r="AL273" s="6"/>
      <c r="AM273" s="6"/>
      <c r="AN273" s="6"/>
      <c r="AO273" s="6"/>
      <c r="AP273" s="6"/>
      <c r="AQ273" s="6"/>
    </row>
    <row r="274" spans="1:43">
      <c r="H274" s="103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  <c r="AF274" s="6"/>
      <c r="AG274" s="6"/>
      <c r="AH274" s="6"/>
      <c r="AI274" s="6"/>
      <c r="AJ274" s="6"/>
      <c r="AK274" s="6"/>
      <c r="AL274" s="6"/>
      <c r="AM274" s="6"/>
      <c r="AN274" s="6"/>
      <c r="AO274" s="6"/>
      <c r="AP274" s="6"/>
      <c r="AQ274" s="6"/>
    </row>
    <row r="275" spans="1:43">
      <c r="H275" s="103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  <c r="AF275" s="6"/>
      <c r="AG275" s="6"/>
      <c r="AH275" s="6"/>
      <c r="AI275" s="6"/>
      <c r="AJ275" s="6"/>
      <c r="AK275" s="6"/>
      <c r="AL275" s="6"/>
      <c r="AM275" s="6"/>
      <c r="AN275" s="6"/>
      <c r="AO275" s="6"/>
      <c r="AP275" s="6"/>
      <c r="AQ275" s="6"/>
    </row>
    <row r="276" spans="1:43">
      <c r="H276" s="103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  <c r="AF276" s="6"/>
      <c r="AG276" s="6"/>
      <c r="AH276" s="6"/>
      <c r="AI276" s="6"/>
      <c r="AJ276" s="6"/>
      <c r="AK276" s="6"/>
      <c r="AL276" s="6"/>
      <c r="AM276" s="6"/>
      <c r="AN276" s="6"/>
      <c r="AO276" s="6"/>
      <c r="AP276" s="6"/>
      <c r="AQ276" s="6"/>
    </row>
    <row r="277" spans="1:43">
      <c r="H277" s="103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  <c r="AF277" s="6"/>
      <c r="AG277" s="6"/>
      <c r="AH277" s="6"/>
      <c r="AI277" s="6"/>
      <c r="AJ277" s="6"/>
      <c r="AK277" s="6"/>
      <c r="AL277" s="6"/>
      <c r="AM277" s="6"/>
      <c r="AN277" s="6"/>
      <c r="AO277" s="6"/>
      <c r="AP277" s="6"/>
      <c r="AQ277" s="6"/>
    </row>
    <row r="278" spans="1:43">
      <c r="H278" s="103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  <c r="AF278" s="6"/>
      <c r="AG278" s="6"/>
      <c r="AH278" s="6"/>
      <c r="AI278" s="6"/>
      <c r="AJ278" s="6"/>
      <c r="AK278" s="6"/>
      <c r="AL278" s="6"/>
      <c r="AM278" s="6"/>
      <c r="AN278" s="6"/>
      <c r="AO278" s="6"/>
      <c r="AP278" s="6"/>
      <c r="AQ278" s="6"/>
    </row>
    <row r="279" spans="1:43">
      <c r="H279" s="103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  <c r="AF279" s="6"/>
      <c r="AG279" s="6"/>
      <c r="AH279" s="6"/>
      <c r="AI279" s="6"/>
      <c r="AJ279" s="6"/>
      <c r="AK279" s="6"/>
      <c r="AL279" s="6"/>
      <c r="AM279" s="6"/>
      <c r="AN279" s="6"/>
      <c r="AO279" s="6"/>
      <c r="AP279" s="6"/>
      <c r="AQ279" s="6"/>
    </row>
    <row r="280" spans="1:43">
      <c r="H280" s="103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  <c r="AF280" s="6"/>
      <c r="AG280" s="6"/>
      <c r="AH280" s="6"/>
      <c r="AI280" s="6"/>
      <c r="AJ280" s="6"/>
      <c r="AK280" s="6"/>
      <c r="AL280" s="6"/>
      <c r="AM280" s="6"/>
      <c r="AN280" s="6"/>
      <c r="AO280" s="6"/>
      <c r="AP280" s="6"/>
      <c r="AQ280" s="6"/>
    </row>
    <row r="281" spans="1:43">
      <c r="H281" s="103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  <c r="AF281" s="6"/>
      <c r="AG281" s="6"/>
      <c r="AH281" s="6"/>
      <c r="AI281" s="6"/>
      <c r="AJ281" s="6"/>
      <c r="AK281" s="6"/>
      <c r="AL281" s="6"/>
      <c r="AM281" s="6"/>
      <c r="AN281" s="6"/>
      <c r="AO281" s="6"/>
      <c r="AP281" s="6"/>
      <c r="AQ281" s="6"/>
    </row>
    <row r="282" spans="1:43">
      <c r="H282" s="103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  <c r="AF282" s="6"/>
      <c r="AG282" s="6"/>
      <c r="AH282" s="6"/>
      <c r="AI282" s="6"/>
      <c r="AJ282" s="6"/>
      <c r="AK282" s="6"/>
      <c r="AL282" s="6"/>
      <c r="AM282" s="6"/>
      <c r="AN282" s="6"/>
      <c r="AO282" s="6"/>
      <c r="AP282" s="6"/>
      <c r="AQ282" s="6"/>
    </row>
    <row r="283" spans="1:43">
      <c r="H283" s="103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  <c r="AF283" s="6"/>
      <c r="AG283" s="6"/>
      <c r="AH283" s="6"/>
      <c r="AI283" s="6"/>
      <c r="AJ283" s="6"/>
      <c r="AK283" s="6"/>
      <c r="AL283" s="6"/>
      <c r="AM283" s="6"/>
      <c r="AN283" s="6"/>
      <c r="AO283" s="6"/>
      <c r="AP283" s="6"/>
      <c r="AQ283" s="6"/>
    </row>
    <row r="284" spans="1:43">
      <c r="H284" s="103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  <c r="AF284" s="6"/>
      <c r="AG284" s="6"/>
      <c r="AH284" s="6"/>
      <c r="AI284" s="6"/>
      <c r="AJ284" s="6"/>
      <c r="AK284" s="6"/>
      <c r="AL284" s="6"/>
      <c r="AM284" s="6"/>
      <c r="AN284" s="6"/>
      <c r="AO284" s="6"/>
      <c r="AP284" s="6"/>
      <c r="AQ284" s="6"/>
    </row>
    <row r="285" spans="1:43">
      <c r="H285" s="103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  <c r="AF285" s="6"/>
      <c r="AG285" s="6"/>
      <c r="AH285" s="6"/>
      <c r="AI285" s="6"/>
      <c r="AJ285" s="6"/>
      <c r="AK285" s="6"/>
      <c r="AL285" s="6"/>
      <c r="AM285" s="6"/>
      <c r="AN285" s="6"/>
      <c r="AO285" s="6"/>
      <c r="AP285" s="6"/>
      <c r="AQ285" s="6"/>
    </row>
    <row r="286" spans="1:43">
      <c r="H286" s="103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  <c r="AF286" s="6"/>
      <c r="AG286" s="6"/>
      <c r="AH286" s="6"/>
      <c r="AI286" s="6"/>
      <c r="AJ286" s="6"/>
      <c r="AK286" s="6"/>
      <c r="AL286" s="6"/>
      <c r="AM286" s="6"/>
      <c r="AN286" s="6"/>
      <c r="AO286" s="6"/>
      <c r="AP286" s="6"/>
      <c r="AQ286" s="6"/>
    </row>
    <row r="287" spans="1:43">
      <c r="H287" s="103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  <c r="AF287" s="6"/>
      <c r="AG287" s="6"/>
      <c r="AH287" s="6"/>
      <c r="AI287" s="6"/>
      <c r="AJ287" s="6"/>
      <c r="AK287" s="6"/>
      <c r="AL287" s="6"/>
      <c r="AM287" s="6"/>
      <c r="AN287" s="6"/>
      <c r="AO287" s="6"/>
      <c r="AP287" s="6"/>
      <c r="AQ287" s="6"/>
    </row>
    <row r="288" spans="1:43">
      <c r="H288" s="103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  <c r="AF288" s="6"/>
      <c r="AG288" s="6"/>
      <c r="AH288" s="6"/>
      <c r="AI288" s="6"/>
      <c r="AJ288" s="6"/>
      <c r="AK288" s="6"/>
      <c r="AL288" s="6"/>
      <c r="AM288" s="6"/>
      <c r="AN288" s="6"/>
      <c r="AO288" s="6"/>
      <c r="AP288" s="6"/>
      <c r="AQ288" s="6"/>
    </row>
    <row r="289" spans="8:43">
      <c r="H289" s="103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  <c r="AF289" s="6"/>
      <c r="AG289" s="6"/>
      <c r="AH289" s="6"/>
      <c r="AI289" s="6"/>
      <c r="AJ289" s="6"/>
      <c r="AK289" s="6"/>
      <c r="AL289" s="6"/>
      <c r="AM289" s="6"/>
      <c r="AN289" s="6"/>
      <c r="AO289" s="6"/>
      <c r="AP289" s="6"/>
      <c r="AQ289" s="6"/>
    </row>
    <row r="290" spans="8:43">
      <c r="H290" s="103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  <c r="AF290" s="6"/>
      <c r="AG290" s="6"/>
      <c r="AH290" s="6"/>
      <c r="AI290" s="6"/>
      <c r="AJ290" s="6"/>
      <c r="AK290" s="6"/>
      <c r="AL290" s="6"/>
      <c r="AM290" s="6"/>
      <c r="AN290" s="6"/>
      <c r="AO290" s="6"/>
      <c r="AP290" s="6"/>
      <c r="AQ290" s="6"/>
    </row>
    <row r="291" spans="8:43">
      <c r="H291" s="103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  <c r="AF291" s="6"/>
      <c r="AG291" s="6"/>
      <c r="AH291" s="6"/>
      <c r="AI291" s="6"/>
      <c r="AJ291" s="6"/>
      <c r="AK291" s="6"/>
      <c r="AL291" s="6"/>
      <c r="AM291" s="6"/>
      <c r="AN291" s="6"/>
      <c r="AO291" s="6"/>
      <c r="AP291" s="6"/>
      <c r="AQ291" s="6"/>
    </row>
    <row r="292" spans="8:43">
      <c r="H292" s="103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  <c r="AF292" s="6"/>
      <c r="AG292" s="6"/>
      <c r="AH292" s="6"/>
      <c r="AI292" s="6"/>
      <c r="AJ292" s="6"/>
      <c r="AK292" s="6"/>
      <c r="AL292" s="6"/>
      <c r="AM292" s="6"/>
      <c r="AN292" s="6"/>
      <c r="AO292" s="6"/>
      <c r="AP292" s="6"/>
      <c r="AQ292" s="6"/>
    </row>
    <row r="293" spans="8:43">
      <c r="H293" s="103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  <c r="AF293" s="6"/>
      <c r="AG293" s="6"/>
      <c r="AH293" s="6"/>
      <c r="AI293" s="6"/>
      <c r="AJ293" s="6"/>
      <c r="AK293" s="6"/>
      <c r="AL293" s="6"/>
      <c r="AM293" s="6"/>
      <c r="AN293" s="6"/>
      <c r="AO293" s="6"/>
      <c r="AP293" s="6"/>
      <c r="AQ293" s="6"/>
    </row>
    <row r="294" spans="8:43">
      <c r="H294" s="103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  <c r="AF294" s="6"/>
      <c r="AG294" s="6"/>
      <c r="AH294" s="6"/>
      <c r="AI294" s="6"/>
      <c r="AJ294" s="6"/>
      <c r="AK294" s="6"/>
      <c r="AL294" s="6"/>
      <c r="AM294" s="6"/>
      <c r="AN294" s="6"/>
      <c r="AO294" s="6"/>
      <c r="AP294" s="6"/>
      <c r="AQ294" s="6"/>
    </row>
    <row r="295" spans="8:43">
      <c r="H295" s="103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  <c r="AF295" s="6"/>
      <c r="AG295" s="6"/>
      <c r="AH295" s="6"/>
      <c r="AI295" s="6"/>
      <c r="AJ295" s="6"/>
      <c r="AK295" s="6"/>
      <c r="AL295" s="6"/>
      <c r="AM295" s="6"/>
      <c r="AN295" s="6"/>
      <c r="AO295" s="6"/>
      <c r="AP295" s="6"/>
      <c r="AQ295" s="6"/>
    </row>
    <row r="296" spans="8:43">
      <c r="H296" s="103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  <c r="AF296" s="6"/>
      <c r="AG296" s="6"/>
      <c r="AH296" s="6"/>
      <c r="AI296" s="6"/>
      <c r="AJ296" s="6"/>
      <c r="AK296" s="6"/>
      <c r="AL296" s="6"/>
      <c r="AM296" s="6"/>
      <c r="AN296" s="6"/>
      <c r="AO296" s="6"/>
      <c r="AP296" s="6"/>
      <c r="AQ296" s="6"/>
    </row>
    <row r="297" spans="8:43">
      <c r="H297" s="103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  <c r="AF297" s="6"/>
      <c r="AG297" s="6"/>
      <c r="AH297" s="6"/>
      <c r="AI297" s="6"/>
      <c r="AJ297" s="6"/>
      <c r="AK297" s="6"/>
      <c r="AL297" s="6"/>
      <c r="AM297" s="6"/>
      <c r="AN297" s="6"/>
      <c r="AO297" s="6"/>
      <c r="AP297" s="6"/>
      <c r="AQ297" s="6"/>
    </row>
    <row r="298" spans="8:43">
      <c r="H298" s="103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  <c r="AF298" s="6"/>
      <c r="AG298" s="6"/>
      <c r="AH298" s="6"/>
      <c r="AI298" s="6"/>
      <c r="AJ298" s="6"/>
      <c r="AK298" s="6"/>
      <c r="AL298" s="6"/>
      <c r="AM298" s="6"/>
      <c r="AN298" s="6"/>
      <c r="AO298" s="6"/>
      <c r="AP298" s="6"/>
      <c r="AQ298" s="6"/>
    </row>
    <row r="299" spans="8:43" s="8" customFormat="1">
      <c r="H299" s="104"/>
      <c r="I299" s="15"/>
      <c r="J299" s="15"/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/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5"/>
    </row>
    <row r="300" spans="8:43" s="8" customFormat="1">
      <c r="H300" s="104"/>
      <c r="I300" s="15"/>
      <c r="J300" s="15"/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/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5"/>
    </row>
    <row r="301" spans="8:43" s="8" customFormat="1">
      <c r="H301" s="104"/>
      <c r="I301" s="15"/>
      <c r="J301" s="15"/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/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5"/>
    </row>
    <row r="302" spans="8:43" s="8" customFormat="1">
      <c r="H302" s="104"/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/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5"/>
    </row>
    <row r="303" spans="8:43">
      <c r="H303" s="103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  <c r="AF303" s="6"/>
      <c r="AG303" s="6"/>
      <c r="AH303" s="6"/>
      <c r="AI303" s="6"/>
      <c r="AJ303" s="6"/>
      <c r="AK303" s="6"/>
      <c r="AL303" s="6"/>
      <c r="AM303" s="6"/>
      <c r="AN303" s="6"/>
      <c r="AO303" s="6"/>
      <c r="AP303" s="6"/>
      <c r="AQ303" s="6"/>
    </row>
    <row r="304" spans="8:43" s="8" customFormat="1">
      <c r="H304" s="104"/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/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5"/>
    </row>
    <row r="305" spans="1:43" s="8" customFormat="1">
      <c r="H305" s="104"/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/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5"/>
    </row>
    <row r="306" spans="1:43" s="8" customFormat="1">
      <c r="H306" s="103"/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/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5"/>
    </row>
    <row r="307" spans="1:43" s="8" customFormat="1">
      <c r="H307" s="104"/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/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5"/>
    </row>
    <row r="308" spans="1:43" s="8" customFormat="1">
      <c r="H308" s="104"/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/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</row>
    <row r="309" spans="1:43" s="8" customFormat="1">
      <c r="H309" s="104"/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/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</row>
    <row r="310" spans="1:43" s="8" customFormat="1">
      <c r="H310" s="104"/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/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</row>
    <row r="311" spans="1:43" s="8" customFormat="1">
      <c r="H311" s="104"/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/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</row>
    <row r="312" spans="1:43" s="8" customFormat="1">
      <c r="H312" s="104"/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/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</row>
    <row r="313" spans="1:43" s="8" customFormat="1">
      <c r="H313" s="104"/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/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</row>
    <row r="314" spans="1:43" s="8" customFormat="1">
      <c r="H314" s="104"/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/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</row>
    <row r="315" spans="1:43">
      <c r="H315" s="103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  <c r="AF315" s="6"/>
      <c r="AG315" s="6"/>
      <c r="AH315" s="6"/>
      <c r="AI315" s="6"/>
      <c r="AJ315" s="6"/>
      <c r="AK315" s="6"/>
      <c r="AL315" s="6"/>
      <c r="AM315" s="6"/>
      <c r="AN315" s="6"/>
      <c r="AO315" s="6"/>
      <c r="AP315" s="6"/>
      <c r="AQ315" s="6"/>
    </row>
    <row r="316" spans="1:43" s="8" customFormat="1">
      <c r="H316" s="104"/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/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</row>
    <row r="317" spans="1:43">
      <c r="H317" s="103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  <c r="AF317" s="6"/>
      <c r="AG317" s="6"/>
      <c r="AH317" s="6"/>
      <c r="AI317" s="6"/>
      <c r="AJ317" s="6"/>
      <c r="AK317" s="6"/>
      <c r="AL317" s="6"/>
      <c r="AM317" s="6"/>
      <c r="AN317" s="6"/>
      <c r="AO317" s="6"/>
      <c r="AP317" s="6"/>
      <c r="AQ317" s="6"/>
    </row>
    <row r="318" spans="1:43">
      <c r="A318" s="2"/>
      <c r="B318" s="2"/>
      <c r="C318" s="2"/>
      <c r="D318" s="5"/>
      <c r="E318" s="2"/>
      <c r="F318" s="5"/>
      <c r="G318" s="2"/>
      <c r="H318" s="103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  <c r="AF318" s="6"/>
      <c r="AG318" s="6"/>
      <c r="AH318" s="6"/>
      <c r="AI318" s="6"/>
      <c r="AJ318" s="6"/>
      <c r="AK318" s="6"/>
      <c r="AL318" s="6"/>
      <c r="AM318" s="6"/>
      <c r="AN318" s="6"/>
      <c r="AO318" s="6"/>
      <c r="AP318" s="6"/>
      <c r="AQ318" s="6"/>
    </row>
    <row r="319" spans="1:43" s="8" customFormat="1">
      <c r="H319" s="104"/>
      <c r="I319" s="15"/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/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</row>
    <row r="320" spans="1:43" s="8" customFormat="1">
      <c r="H320" s="104"/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/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</row>
    <row r="321" spans="8:43" s="8" customFormat="1">
      <c r="H321" s="104"/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/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</row>
    <row r="322" spans="8:43" s="8" customFormat="1">
      <c r="H322" s="104"/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/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</row>
    <row r="323" spans="8:43" s="8" customFormat="1">
      <c r="H323" s="104"/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/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</row>
    <row r="324" spans="8:43" s="8" customFormat="1">
      <c r="H324" s="104"/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/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</row>
    <row r="325" spans="8:43" s="8" customFormat="1">
      <c r="H325" s="104"/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/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</row>
    <row r="326" spans="8:43" s="8" customFormat="1">
      <c r="H326" s="104"/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/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</row>
    <row r="327" spans="8:43" s="8" customFormat="1">
      <c r="H327" s="104"/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/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</row>
    <row r="328" spans="8:43" s="8" customFormat="1">
      <c r="H328" s="104"/>
      <c r="I328" s="15"/>
      <c r="J328" s="15"/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/>
      <c r="AD328" s="15"/>
      <c r="AE328" s="15"/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</row>
    <row r="329" spans="8:43" s="8" customFormat="1">
      <c r="H329" s="103"/>
      <c r="I329" s="15"/>
      <c r="J329" s="15"/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/>
      <c r="AD329" s="15"/>
      <c r="AE329" s="15"/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</row>
    <row r="330" spans="8:43" s="8" customFormat="1">
      <c r="H330" s="104"/>
      <c r="I330" s="15"/>
      <c r="J330" s="15"/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/>
      <c r="AD330" s="15"/>
      <c r="AE330" s="15"/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</row>
    <row r="331" spans="8:43" s="8" customFormat="1">
      <c r="H331" s="104"/>
      <c r="I331" s="15"/>
      <c r="J331" s="15"/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/>
      <c r="AD331" s="15"/>
      <c r="AE331" s="15"/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</row>
    <row r="332" spans="8:43" s="8" customFormat="1">
      <c r="H332" s="104"/>
      <c r="I332" s="15"/>
      <c r="J332" s="15"/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/>
      <c r="AD332" s="15"/>
      <c r="AE332" s="15"/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</row>
    <row r="333" spans="8:43" s="8" customFormat="1">
      <c r="H333" s="104"/>
      <c r="I333" s="15"/>
      <c r="J333" s="15"/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/>
      <c r="AD333" s="15"/>
      <c r="AE333" s="15"/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</row>
    <row r="334" spans="8:43">
      <c r="H334" s="103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  <c r="AF334" s="6"/>
      <c r="AG334" s="6"/>
      <c r="AH334" s="6"/>
      <c r="AI334" s="6"/>
      <c r="AJ334" s="6"/>
      <c r="AK334" s="6"/>
      <c r="AL334" s="6"/>
      <c r="AM334" s="6"/>
      <c r="AN334" s="6"/>
      <c r="AO334" s="6"/>
      <c r="AP334" s="6"/>
      <c r="AQ334" s="6"/>
    </row>
    <row r="335" spans="8:43">
      <c r="H335" s="103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  <c r="AF335" s="6"/>
      <c r="AG335" s="6"/>
      <c r="AH335" s="6"/>
      <c r="AI335" s="6"/>
      <c r="AJ335" s="6"/>
      <c r="AK335" s="6"/>
      <c r="AL335" s="6"/>
      <c r="AM335" s="6"/>
      <c r="AN335" s="6"/>
      <c r="AO335" s="6"/>
      <c r="AP335" s="6"/>
      <c r="AQ335" s="6"/>
    </row>
    <row r="336" spans="8:43">
      <c r="H336" s="103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  <c r="AF336" s="6"/>
      <c r="AG336" s="6"/>
      <c r="AH336" s="6"/>
      <c r="AI336" s="6"/>
      <c r="AJ336" s="6"/>
      <c r="AK336" s="6"/>
      <c r="AL336" s="6"/>
      <c r="AM336" s="6"/>
      <c r="AN336" s="6"/>
      <c r="AO336" s="6"/>
      <c r="AP336" s="6"/>
      <c r="AQ336" s="6"/>
    </row>
    <row r="337" spans="8:43">
      <c r="H337" s="103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  <c r="AF337" s="6"/>
      <c r="AG337" s="6"/>
      <c r="AH337" s="6"/>
      <c r="AI337" s="6"/>
      <c r="AJ337" s="6"/>
      <c r="AK337" s="6"/>
      <c r="AL337" s="6"/>
      <c r="AM337" s="6"/>
      <c r="AN337" s="6"/>
      <c r="AO337" s="6"/>
      <c r="AP337" s="6"/>
      <c r="AQ337" s="6"/>
    </row>
    <row r="338" spans="8:43">
      <c r="H338" s="103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  <c r="AF338" s="6"/>
      <c r="AG338" s="6"/>
      <c r="AH338" s="6"/>
      <c r="AI338" s="6"/>
      <c r="AJ338" s="6"/>
      <c r="AK338" s="6"/>
      <c r="AL338" s="6"/>
      <c r="AM338" s="6"/>
      <c r="AN338" s="6"/>
      <c r="AO338" s="6"/>
      <c r="AP338" s="6"/>
      <c r="AQ338" s="6"/>
    </row>
    <row r="339" spans="8:43" ht="11.25" customHeight="1">
      <c r="H339" s="103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  <c r="AF339" s="6"/>
      <c r="AG339" s="6"/>
      <c r="AH339" s="6"/>
      <c r="AI339" s="6"/>
      <c r="AJ339" s="6"/>
      <c r="AK339" s="6"/>
      <c r="AL339" s="6"/>
      <c r="AM339" s="6"/>
      <c r="AN339" s="6"/>
      <c r="AO339" s="6"/>
      <c r="AP339" s="6"/>
      <c r="AQ339" s="6"/>
    </row>
    <row r="340" spans="8:43">
      <c r="H340" s="103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  <c r="AF340" s="6"/>
      <c r="AG340" s="6"/>
      <c r="AH340" s="6"/>
      <c r="AI340" s="6"/>
      <c r="AJ340" s="6"/>
      <c r="AK340" s="6"/>
      <c r="AL340" s="6"/>
      <c r="AM340" s="6"/>
      <c r="AN340" s="6"/>
      <c r="AO340" s="6"/>
      <c r="AP340" s="6"/>
      <c r="AQ340" s="6"/>
    </row>
    <row r="341" spans="8:43">
      <c r="H341" s="103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  <c r="AF341" s="6"/>
      <c r="AG341" s="6"/>
      <c r="AH341" s="6"/>
      <c r="AI341" s="6"/>
      <c r="AJ341" s="6"/>
      <c r="AK341" s="6"/>
      <c r="AL341" s="6"/>
      <c r="AM341" s="6"/>
      <c r="AN341" s="6"/>
      <c r="AO341" s="6"/>
      <c r="AP341" s="6"/>
      <c r="AQ341" s="6"/>
    </row>
    <row r="342" spans="8:43">
      <c r="H342" s="103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  <c r="AF342" s="6"/>
      <c r="AG342" s="6"/>
      <c r="AH342" s="6"/>
      <c r="AI342" s="6"/>
      <c r="AJ342" s="6"/>
      <c r="AK342" s="6"/>
      <c r="AL342" s="6"/>
      <c r="AM342" s="6"/>
      <c r="AN342" s="6"/>
      <c r="AO342" s="6"/>
      <c r="AP342" s="6"/>
      <c r="AQ342" s="6"/>
    </row>
    <row r="343" spans="8:43">
      <c r="H343" s="103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  <c r="AF343" s="6"/>
      <c r="AG343" s="6"/>
      <c r="AH343" s="6"/>
      <c r="AI343" s="6"/>
      <c r="AJ343" s="6"/>
      <c r="AK343" s="6"/>
      <c r="AL343" s="6"/>
      <c r="AM343" s="6"/>
      <c r="AN343" s="6"/>
      <c r="AO343" s="6"/>
      <c r="AP343" s="6"/>
      <c r="AQ343" s="6"/>
    </row>
    <row r="344" spans="8:43">
      <c r="H344" s="103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  <c r="AF344" s="6"/>
      <c r="AG344" s="6"/>
      <c r="AH344" s="6"/>
      <c r="AI344" s="6"/>
      <c r="AJ344" s="6"/>
      <c r="AK344" s="6"/>
      <c r="AL344" s="6"/>
      <c r="AM344" s="6"/>
      <c r="AN344" s="6"/>
      <c r="AO344" s="6"/>
      <c r="AP344" s="6"/>
      <c r="AQ344" s="6"/>
    </row>
    <row r="345" spans="8:43">
      <c r="H345" s="103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  <c r="AF345" s="6"/>
      <c r="AG345" s="6"/>
      <c r="AH345" s="6"/>
      <c r="AI345" s="6"/>
      <c r="AJ345" s="6"/>
      <c r="AK345" s="6"/>
      <c r="AL345" s="6"/>
      <c r="AM345" s="6"/>
      <c r="AN345" s="6"/>
      <c r="AO345" s="6"/>
      <c r="AP345" s="6"/>
      <c r="AQ345" s="6"/>
    </row>
    <row r="346" spans="8:43" s="8" customFormat="1">
      <c r="H346" s="104"/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/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</row>
    <row r="347" spans="8:43">
      <c r="H347" s="103" t="s">
        <v>0</v>
      </c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  <c r="AF347" s="6"/>
      <c r="AG347" s="6"/>
      <c r="AH347" s="6"/>
      <c r="AI347" s="6"/>
      <c r="AJ347" s="6"/>
      <c r="AK347" s="6"/>
      <c r="AL347" s="6"/>
      <c r="AM347" s="6"/>
      <c r="AN347" s="6"/>
      <c r="AO347" s="6"/>
      <c r="AP347" s="6"/>
      <c r="AQ347" s="6"/>
    </row>
    <row r="348" spans="8:43">
      <c r="H348" s="103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  <c r="AF348" s="6"/>
      <c r="AG348" s="6"/>
      <c r="AH348" s="6"/>
      <c r="AI348" s="6"/>
      <c r="AJ348" s="6"/>
      <c r="AK348" s="6"/>
      <c r="AL348" s="6"/>
      <c r="AM348" s="6"/>
      <c r="AN348" s="6"/>
      <c r="AO348" s="6"/>
      <c r="AP348" s="6"/>
      <c r="AQ348" s="6"/>
    </row>
    <row r="349" spans="8:43">
      <c r="H349" s="103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  <c r="AF349" s="6"/>
      <c r="AG349" s="6"/>
      <c r="AH349" s="6"/>
      <c r="AI349" s="6"/>
      <c r="AJ349" s="6"/>
      <c r="AK349" s="6"/>
      <c r="AL349" s="6"/>
      <c r="AM349" s="6"/>
      <c r="AN349" s="6"/>
      <c r="AO349" s="6"/>
      <c r="AP349" s="6"/>
      <c r="AQ349" s="6"/>
    </row>
    <row r="350" spans="8:43">
      <c r="H350" s="103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  <c r="AF350" s="6"/>
      <c r="AG350" s="6"/>
      <c r="AH350" s="6"/>
      <c r="AI350" s="6"/>
      <c r="AJ350" s="6"/>
      <c r="AK350" s="6"/>
      <c r="AL350" s="6"/>
      <c r="AM350" s="6"/>
      <c r="AN350" s="6"/>
      <c r="AO350" s="6"/>
      <c r="AP350" s="6"/>
      <c r="AQ350" s="6"/>
    </row>
    <row r="351" spans="8:43">
      <c r="H351" s="103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  <c r="AF351" s="6"/>
      <c r="AG351" s="6"/>
      <c r="AH351" s="6"/>
      <c r="AI351" s="6"/>
      <c r="AJ351" s="6"/>
      <c r="AK351" s="6"/>
      <c r="AL351" s="6"/>
      <c r="AM351" s="6"/>
      <c r="AN351" s="6"/>
      <c r="AO351" s="6"/>
      <c r="AP351" s="6"/>
      <c r="AQ351" s="6"/>
    </row>
    <row r="352" spans="8:43">
      <c r="H352" s="103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  <c r="AF352" s="6"/>
      <c r="AG352" s="6"/>
      <c r="AH352" s="6"/>
      <c r="AI352" s="6"/>
      <c r="AJ352" s="6"/>
      <c r="AK352" s="6"/>
      <c r="AL352" s="6"/>
      <c r="AM352" s="6"/>
      <c r="AN352" s="6"/>
      <c r="AO352" s="6"/>
      <c r="AP352" s="6"/>
      <c r="AQ352" s="6"/>
    </row>
    <row r="353" spans="8:43">
      <c r="H353" s="103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  <c r="AF353" s="6"/>
      <c r="AG353" s="6"/>
      <c r="AH353" s="6"/>
      <c r="AI353" s="6"/>
      <c r="AJ353" s="6"/>
      <c r="AK353" s="6"/>
      <c r="AL353" s="6"/>
      <c r="AM353" s="6"/>
      <c r="AN353" s="6"/>
      <c r="AO353" s="6"/>
      <c r="AP353" s="6"/>
      <c r="AQ353" s="6"/>
    </row>
    <row r="354" spans="8:43">
      <c r="H354" s="103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  <c r="AF354" s="6"/>
      <c r="AG354" s="6"/>
      <c r="AH354" s="6"/>
      <c r="AI354" s="6"/>
      <c r="AJ354" s="6"/>
      <c r="AK354" s="6"/>
      <c r="AL354" s="6"/>
      <c r="AM354" s="6"/>
      <c r="AN354" s="6"/>
      <c r="AO354" s="6"/>
      <c r="AP354" s="6"/>
      <c r="AQ354" s="6"/>
    </row>
    <row r="355" spans="8:43">
      <c r="H355" s="103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  <c r="AF355" s="6"/>
      <c r="AG355" s="6"/>
      <c r="AH355" s="6"/>
      <c r="AI355" s="6"/>
      <c r="AJ355" s="6"/>
      <c r="AK355" s="6"/>
      <c r="AL355" s="6"/>
      <c r="AM355" s="6"/>
      <c r="AN355" s="6"/>
      <c r="AO355" s="6"/>
      <c r="AP355" s="6"/>
      <c r="AQ355" s="6"/>
    </row>
    <row r="356" spans="8:43">
      <c r="H356" s="103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  <c r="AF356" s="6"/>
      <c r="AG356" s="6"/>
      <c r="AH356" s="6"/>
      <c r="AI356" s="6"/>
      <c r="AJ356" s="6"/>
      <c r="AK356" s="6"/>
      <c r="AL356" s="6"/>
      <c r="AM356" s="6"/>
      <c r="AN356" s="6"/>
      <c r="AO356" s="6"/>
      <c r="AP356" s="6"/>
      <c r="AQ356" s="6"/>
    </row>
    <row r="357" spans="8:43">
      <c r="H357" s="103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  <c r="AF357" s="6"/>
      <c r="AG357" s="6"/>
      <c r="AH357" s="6"/>
      <c r="AI357" s="6"/>
      <c r="AJ357" s="6"/>
      <c r="AK357" s="6"/>
      <c r="AL357" s="6"/>
      <c r="AM357" s="6"/>
      <c r="AN357" s="6"/>
      <c r="AO357" s="6"/>
      <c r="AP357" s="6"/>
      <c r="AQ357" s="6"/>
    </row>
    <row r="358" spans="8:43">
      <c r="H358" s="103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  <c r="AF358" s="6"/>
      <c r="AG358" s="6"/>
      <c r="AH358" s="6"/>
      <c r="AI358" s="6"/>
      <c r="AJ358" s="6"/>
      <c r="AK358" s="6"/>
      <c r="AL358" s="6"/>
      <c r="AM358" s="6"/>
      <c r="AN358" s="6"/>
      <c r="AO358" s="6"/>
      <c r="AP358" s="6"/>
      <c r="AQ358" s="6"/>
    </row>
    <row r="359" spans="8:43">
      <c r="H359" s="103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  <c r="AF359" s="6"/>
      <c r="AG359" s="6"/>
      <c r="AH359" s="6"/>
      <c r="AI359" s="6"/>
      <c r="AJ359" s="6"/>
      <c r="AK359" s="6"/>
      <c r="AL359" s="6"/>
      <c r="AM359" s="6"/>
      <c r="AN359" s="6"/>
      <c r="AO359" s="6"/>
      <c r="AP359" s="6"/>
      <c r="AQ359" s="6"/>
    </row>
    <row r="360" spans="8:43">
      <c r="H360" s="103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  <c r="AF360" s="6"/>
      <c r="AG360" s="6"/>
      <c r="AH360" s="6"/>
      <c r="AI360" s="6"/>
      <c r="AJ360" s="6"/>
      <c r="AK360" s="6"/>
      <c r="AL360" s="6"/>
      <c r="AM360" s="6"/>
      <c r="AN360" s="6"/>
      <c r="AO360" s="6"/>
      <c r="AP360" s="6"/>
      <c r="AQ360" s="6"/>
    </row>
    <row r="361" spans="8:43">
      <c r="H361" s="103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  <c r="AF361" s="6"/>
      <c r="AG361" s="6"/>
      <c r="AH361" s="6"/>
      <c r="AI361" s="6"/>
      <c r="AJ361" s="6"/>
      <c r="AK361" s="6"/>
      <c r="AL361" s="6"/>
      <c r="AM361" s="6"/>
      <c r="AN361" s="6"/>
      <c r="AO361" s="6"/>
      <c r="AP361" s="6"/>
      <c r="AQ361" s="6"/>
    </row>
    <row r="362" spans="8:43" ht="12.75" customHeight="1">
      <c r="H362" s="103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  <c r="AF362" s="6"/>
      <c r="AG362" s="6"/>
      <c r="AH362" s="6"/>
      <c r="AI362" s="6"/>
      <c r="AJ362" s="6"/>
      <c r="AK362" s="6"/>
      <c r="AL362" s="6"/>
      <c r="AM362" s="6"/>
      <c r="AN362" s="6"/>
      <c r="AO362" s="6"/>
      <c r="AP362" s="6"/>
      <c r="AQ362" s="6"/>
    </row>
    <row r="363" spans="8:43">
      <c r="H363" s="105"/>
    </row>
    <row r="364" spans="8:43">
      <c r="H364" s="105"/>
    </row>
    <row r="365" spans="8:43">
      <c r="H365" s="105"/>
    </row>
    <row r="366" spans="8:43">
      <c r="H366" s="105"/>
    </row>
    <row r="367" spans="8:43">
      <c r="H367" s="105"/>
    </row>
    <row r="368" spans="8:43">
      <c r="H368" s="105"/>
    </row>
    <row r="369" spans="8:8">
      <c r="H369" s="105"/>
    </row>
    <row r="370" spans="8:8">
      <c r="H370" s="105"/>
    </row>
    <row r="371" spans="8:8">
      <c r="H371" s="105"/>
    </row>
    <row r="372" spans="8:8">
      <c r="H372" s="105"/>
    </row>
    <row r="373" spans="8:8">
      <c r="H373" s="105"/>
    </row>
    <row r="374" spans="8:8">
      <c r="H374" s="105"/>
    </row>
    <row r="375" spans="8:8">
      <c r="H375" s="105"/>
    </row>
    <row r="376" spans="8:8">
      <c r="H376" s="105"/>
    </row>
    <row r="377" spans="8:8">
      <c r="H377" s="105"/>
    </row>
    <row r="378" spans="8:8">
      <c r="H378" s="105"/>
    </row>
    <row r="379" spans="8:8">
      <c r="H379" s="105"/>
    </row>
    <row r="380" spans="8:8">
      <c r="H380" s="105"/>
    </row>
    <row r="381" spans="8:8">
      <c r="H381" s="105"/>
    </row>
    <row r="382" spans="8:8">
      <c r="H382" s="105"/>
    </row>
    <row r="383" spans="8:8">
      <c r="H383" s="105"/>
    </row>
    <row r="384" spans="8:8">
      <c r="H384" s="105"/>
    </row>
    <row r="385" spans="8:8">
      <c r="H385" s="105"/>
    </row>
    <row r="386" spans="8:8">
      <c r="H386" s="105"/>
    </row>
    <row r="387" spans="8:8">
      <c r="H387" s="105"/>
    </row>
    <row r="388" spans="8:8">
      <c r="H388" s="105"/>
    </row>
    <row r="389" spans="8:8">
      <c r="H389" s="105"/>
    </row>
    <row r="390" spans="8:8">
      <c r="H390" s="105"/>
    </row>
    <row r="391" spans="8:8">
      <c r="H391" s="105"/>
    </row>
    <row r="392" spans="8:8">
      <c r="H392" s="105"/>
    </row>
    <row r="393" spans="8:8">
      <c r="H393" s="105"/>
    </row>
    <row r="394" spans="8:8">
      <c r="H394" s="105"/>
    </row>
    <row r="395" spans="8:8">
      <c r="H395" s="105"/>
    </row>
    <row r="396" spans="8:8">
      <c r="H396" s="105"/>
    </row>
    <row r="397" spans="8:8">
      <c r="H397" s="105"/>
    </row>
    <row r="398" spans="8:8">
      <c r="H398" s="105"/>
    </row>
    <row r="399" spans="8:8">
      <c r="H399" s="105"/>
    </row>
    <row r="400" spans="8:8">
      <c r="H400" s="105"/>
    </row>
    <row r="401" spans="8:8">
      <c r="H401" s="105"/>
    </row>
    <row r="402" spans="8:8">
      <c r="H402" s="105"/>
    </row>
    <row r="403" spans="8:8">
      <c r="H403" s="105"/>
    </row>
    <row r="404" spans="8:8">
      <c r="H404" s="105"/>
    </row>
    <row r="405" spans="8:8">
      <c r="H405" s="105"/>
    </row>
    <row r="406" spans="8:8">
      <c r="H406" s="105"/>
    </row>
    <row r="407" spans="8:8">
      <c r="H407" s="105"/>
    </row>
    <row r="408" spans="8:8">
      <c r="H408" s="105"/>
    </row>
    <row r="409" spans="8:8">
      <c r="H409" s="105"/>
    </row>
    <row r="410" spans="8:8">
      <c r="H410" s="105"/>
    </row>
    <row r="411" spans="8:8">
      <c r="H411" s="105"/>
    </row>
    <row r="412" spans="8:8">
      <c r="H412" s="105"/>
    </row>
    <row r="413" spans="8:8">
      <c r="H413" s="105"/>
    </row>
    <row r="414" spans="8:8">
      <c r="H414" s="105"/>
    </row>
    <row r="415" spans="8:8">
      <c r="H415" s="105"/>
    </row>
    <row r="416" spans="8:8">
      <c r="H416" s="105"/>
    </row>
    <row r="417" spans="8:8">
      <c r="H417" s="105"/>
    </row>
    <row r="418" spans="8:8">
      <c r="H418" s="105"/>
    </row>
    <row r="419" spans="8:8">
      <c r="H419" s="105"/>
    </row>
    <row r="420" spans="8:8">
      <c r="H420" s="105"/>
    </row>
    <row r="421" spans="8:8">
      <c r="H421" s="105"/>
    </row>
    <row r="422" spans="8:8">
      <c r="H422" s="105"/>
    </row>
    <row r="423" spans="8:8">
      <c r="H423" s="105"/>
    </row>
    <row r="424" spans="8:8">
      <c r="H424" s="105"/>
    </row>
    <row r="425" spans="8:8">
      <c r="H425" s="105"/>
    </row>
    <row r="426" spans="8:8">
      <c r="H426" s="105"/>
    </row>
    <row r="427" spans="8:8">
      <c r="H427" s="105"/>
    </row>
    <row r="428" spans="8:8">
      <c r="H428" s="105"/>
    </row>
    <row r="429" spans="8:8">
      <c r="H429" s="105"/>
    </row>
    <row r="430" spans="8:8">
      <c r="H430" s="105"/>
    </row>
    <row r="431" spans="8:8">
      <c r="H431" s="105"/>
    </row>
    <row r="432" spans="8:8">
      <c r="H432" s="105"/>
    </row>
    <row r="433" spans="8:8">
      <c r="H433" s="105"/>
    </row>
    <row r="434" spans="8:8">
      <c r="H434" s="105"/>
    </row>
    <row r="435" spans="8:8">
      <c r="H435" s="105"/>
    </row>
    <row r="436" spans="8:8">
      <c r="H436" s="105"/>
    </row>
    <row r="437" spans="8:8">
      <c r="H437" s="105"/>
    </row>
    <row r="438" spans="8:8">
      <c r="H438" s="105"/>
    </row>
    <row r="439" spans="8:8">
      <c r="H439" s="105"/>
    </row>
    <row r="440" spans="8:8">
      <c r="H440" s="105"/>
    </row>
    <row r="441" spans="8:8">
      <c r="H441" s="105"/>
    </row>
    <row r="442" spans="8:8">
      <c r="H442" s="105"/>
    </row>
    <row r="443" spans="8:8">
      <c r="H443" s="105"/>
    </row>
    <row r="444" spans="8:8">
      <c r="H444" s="105"/>
    </row>
    <row r="445" spans="8:8">
      <c r="H445" s="105"/>
    </row>
    <row r="446" spans="8:8">
      <c r="H446" s="105"/>
    </row>
    <row r="447" spans="8:8">
      <c r="H447" s="105"/>
    </row>
    <row r="448" spans="8:8">
      <c r="H448" s="105"/>
    </row>
    <row r="449" spans="8:8">
      <c r="H449" s="105"/>
    </row>
    <row r="450" spans="8:8">
      <c r="H450" s="105"/>
    </row>
    <row r="451" spans="8:8">
      <c r="H451" s="105"/>
    </row>
    <row r="452" spans="8:8">
      <c r="H452" s="105"/>
    </row>
    <row r="453" spans="8:8">
      <c r="H453" s="105"/>
    </row>
    <row r="454" spans="8:8">
      <c r="H454" s="105"/>
    </row>
    <row r="455" spans="8:8">
      <c r="H455" s="105"/>
    </row>
  </sheetData>
  <mergeCells count="1">
    <mergeCell ref="A2:B2"/>
  </mergeCells>
  <phoneticPr fontId="0" type="noConversion"/>
  <pageMargins left="0" right="0.15748031496062992" top="0" bottom="0" header="0" footer="0"/>
  <pageSetup paperSize="9" scale="75" fitToHeight="5" orientation="landscape" horizontalDpi="4294967293" r:id="rId1"/>
  <headerFooter alignWithMargins="0">
    <oddFooter>&amp;L&amp;D&amp;R]</oddFooter>
  </headerFooter>
  <rowBreaks count="1" manualBreakCount="1">
    <brk id="231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57"/>
  <sheetViews>
    <sheetView tabSelected="1" zoomScale="80" zoomScaleNormal="80" workbookViewId="0">
      <pane ySplit="4" topLeftCell="A5" activePane="bottomLeft" state="frozen"/>
      <selection pane="bottomLeft" activeCell="R6" sqref="R6"/>
    </sheetView>
  </sheetViews>
  <sheetFormatPr defaultRowHeight="12.75"/>
  <cols>
    <col min="1" max="1" width="0.140625" customWidth="1"/>
    <col min="2" max="2" width="20.5703125" customWidth="1"/>
    <col min="3" max="3" width="3.7109375" customWidth="1"/>
    <col min="4" max="4" width="10.140625" customWidth="1"/>
    <col min="5" max="5" width="11" customWidth="1"/>
    <col min="6" max="6" width="11.140625" customWidth="1"/>
    <col min="7" max="7" width="13.5703125" customWidth="1"/>
    <col min="8" max="8" width="11" customWidth="1"/>
    <col min="9" max="9" width="12.28515625" customWidth="1"/>
    <col min="10" max="10" width="9.85546875" customWidth="1"/>
    <col min="11" max="11" width="1.140625" customWidth="1"/>
    <col min="12" max="12" width="9.42578125" customWidth="1"/>
    <col min="13" max="13" width="9.28515625" customWidth="1"/>
    <col min="14" max="14" width="10" customWidth="1"/>
    <col min="15" max="15" width="9.28515625" customWidth="1"/>
    <col min="16" max="16" width="15.42578125" style="3" customWidth="1"/>
  </cols>
  <sheetData>
    <row r="1" spans="1:66" s="65" customFormat="1" ht="27" thickBot="1">
      <c r="B1" s="156" t="s">
        <v>204</v>
      </c>
      <c r="C1" s="55"/>
      <c r="D1" s="55"/>
      <c r="E1" s="55"/>
      <c r="F1" s="62"/>
      <c r="G1" s="63"/>
      <c r="H1" s="63"/>
      <c r="I1" s="62"/>
      <c r="J1" s="64"/>
      <c r="K1" s="64"/>
      <c r="L1" s="64"/>
      <c r="M1" s="64"/>
      <c r="N1" s="64"/>
      <c r="O1" s="64"/>
      <c r="P1" s="70"/>
    </row>
    <row r="2" spans="1:66" ht="13.5" thickBot="1">
      <c r="B2" s="3"/>
      <c r="C2" s="3"/>
      <c r="D2" s="3"/>
      <c r="E2" s="59" t="s">
        <v>86</v>
      </c>
      <c r="F2" s="60"/>
      <c r="G2" s="60"/>
      <c r="H2" s="60"/>
      <c r="I2" s="60"/>
      <c r="J2" s="61"/>
      <c r="K2" s="152"/>
      <c r="L2" s="8"/>
      <c r="M2" s="8"/>
      <c r="N2" s="3"/>
      <c r="O2" s="3"/>
      <c r="P2" s="148"/>
    </row>
    <row r="3" spans="1:66" ht="13.5" thickTop="1">
      <c r="A3" s="218"/>
      <c r="B3" s="107"/>
      <c r="C3" s="107"/>
      <c r="D3" s="57" t="s">
        <v>92</v>
      </c>
      <c r="E3" s="15" t="s">
        <v>85</v>
      </c>
      <c r="F3" s="58" t="s">
        <v>58</v>
      </c>
      <c r="G3" s="15" t="s">
        <v>88</v>
      </c>
      <c r="H3" s="58" t="s">
        <v>20</v>
      </c>
      <c r="I3" s="15" t="s">
        <v>9</v>
      </c>
      <c r="J3" s="58" t="s">
        <v>93</v>
      </c>
      <c r="K3" s="15"/>
      <c r="L3" s="153" t="s">
        <v>59</v>
      </c>
      <c r="M3" s="24" t="s">
        <v>59</v>
      </c>
      <c r="N3" s="57" t="s">
        <v>59</v>
      </c>
      <c r="O3" s="57" t="s">
        <v>60</v>
      </c>
      <c r="P3" s="154" t="s">
        <v>89</v>
      </c>
    </row>
    <row r="4" spans="1:66" ht="12" customHeight="1" thickBot="1">
      <c r="A4" s="209"/>
      <c r="B4" s="222" t="s">
        <v>91</v>
      </c>
      <c r="C4" s="197"/>
      <c r="D4" s="197" t="s">
        <v>61</v>
      </c>
      <c r="E4" s="198" t="s">
        <v>61</v>
      </c>
      <c r="F4" s="199" t="s">
        <v>22</v>
      </c>
      <c r="G4" s="198" t="s">
        <v>23</v>
      </c>
      <c r="H4" s="30" t="s">
        <v>24</v>
      </c>
      <c r="I4" s="31" t="s">
        <v>8</v>
      </c>
      <c r="J4" s="30"/>
      <c r="K4" s="31"/>
      <c r="L4" s="200" t="s">
        <v>13</v>
      </c>
      <c r="M4" s="30" t="s">
        <v>25</v>
      </c>
      <c r="N4" s="30" t="s">
        <v>21</v>
      </c>
      <c r="O4" s="30" t="s">
        <v>57</v>
      </c>
      <c r="P4" s="225" t="s">
        <v>90</v>
      </c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BJ4" s="71"/>
      <c r="BK4" s="71"/>
      <c r="BL4" s="71"/>
      <c r="BN4" s="71"/>
    </row>
    <row r="5" spans="1:66" ht="14.25" thickTop="1" thickBot="1">
      <c r="A5" s="227"/>
      <c r="B5" s="175" t="s">
        <v>195</v>
      </c>
      <c r="C5" s="175" t="s">
        <v>26</v>
      </c>
      <c r="D5" s="166">
        <v>33</v>
      </c>
      <c r="E5" s="167">
        <f>D5*6</f>
        <v>198</v>
      </c>
      <c r="F5" s="167">
        <v>198</v>
      </c>
      <c r="G5" s="167">
        <v>155</v>
      </c>
      <c r="H5" s="167">
        <v>12</v>
      </c>
      <c r="I5" s="168">
        <f t="shared" ref="I5:I15" si="0">F5/E5</f>
        <v>1</v>
      </c>
      <c r="J5" s="169">
        <f t="shared" ref="J5:J10" si="1">F5/G5</f>
        <v>1.2774193548387096</v>
      </c>
      <c r="K5" s="170"/>
      <c r="L5" s="167">
        <v>1</v>
      </c>
      <c r="M5" s="167">
        <v>1</v>
      </c>
      <c r="N5" s="167">
        <f t="shared" ref="N5:N25" si="2">L5+M5</f>
        <v>2</v>
      </c>
      <c r="O5" s="167">
        <v>1</v>
      </c>
      <c r="P5" s="226">
        <v>39</v>
      </c>
      <c r="Q5" s="71"/>
      <c r="R5" s="71"/>
      <c r="S5" s="71"/>
      <c r="T5" s="71"/>
      <c r="U5" s="71"/>
      <c r="V5" s="71"/>
      <c r="BN5" s="71"/>
    </row>
    <row r="6" spans="1:66">
      <c r="A6" s="209"/>
      <c r="B6" s="175" t="s">
        <v>110</v>
      </c>
      <c r="C6" s="175" t="s">
        <v>32</v>
      </c>
      <c r="D6" s="166">
        <v>41</v>
      </c>
      <c r="E6" s="167">
        <v>246</v>
      </c>
      <c r="F6" s="167">
        <v>245</v>
      </c>
      <c r="G6" s="167">
        <v>160</v>
      </c>
      <c r="H6" s="167">
        <v>10</v>
      </c>
      <c r="I6" s="168">
        <f t="shared" si="0"/>
        <v>0.99593495934959353</v>
      </c>
      <c r="J6" s="169">
        <f t="shared" si="1"/>
        <v>1.53125</v>
      </c>
      <c r="K6" s="170"/>
      <c r="L6" s="167">
        <v>3.5</v>
      </c>
      <c r="M6" s="167">
        <v>2</v>
      </c>
      <c r="N6" s="167">
        <f t="shared" si="2"/>
        <v>5.5</v>
      </c>
      <c r="O6" s="167">
        <v>2</v>
      </c>
      <c r="P6" s="206">
        <v>47</v>
      </c>
      <c r="Q6" s="121"/>
      <c r="T6" s="71"/>
    </row>
    <row r="7" spans="1:66">
      <c r="A7" s="209"/>
      <c r="B7" s="174" t="s">
        <v>80</v>
      </c>
      <c r="C7" s="174" t="s">
        <v>30</v>
      </c>
      <c r="D7" s="171">
        <v>30</v>
      </c>
      <c r="E7" s="167">
        <f>D7*6</f>
        <v>180</v>
      </c>
      <c r="F7" s="167">
        <v>179</v>
      </c>
      <c r="G7" s="167">
        <v>167</v>
      </c>
      <c r="H7" s="167">
        <v>10</v>
      </c>
      <c r="I7" s="168">
        <f t="shared" si="0"/>
        <v>0.99444444444444446</v>
      </c>
      <c r="J7" s="169">
        <f t="shared" si="1"/>
        <v>1.0718562874251496</v>
      </c>
      <c r="K7" s="170"/>
      <c r="L7" s="167">
        <v>3.5</v>
      </c>
      <c r="M7" s="167">
        <v>3</v>
      </c>
      <c r="N7" s="167">
        <f t="shared" si="2"/>
        <v>6.5</v>
      </c>
      <c r="O7" s="167">
        <v>3</v>
      </c>
      <c r="P7" s="206">
        <v>33</v>
      </c>
      <c r="Q7" s="121"/>
      <c r="S7" s="71"/>
      <c r="T7" s="71"/>
    </row>
    <row r="8" spans="1:66">
      <c r="A8" s="209"/>
      <c r="B8" s="175" t="s">
        <v>180</v>
      </c>
      <c r="C8" s="175" t="s">
        <v>199</v>
      </c>
      <c r="D8" s="166">
        <v>22</v>
      </c>
      <c r="E8" s="167">
        <f>D8*6</f>
        <v>132</v>
      </c>
      <c r="F8" s="167">
        <v>131</v>
      </c>
      <c r="G8" s="167">
        <v>146</v>
      </c>
      <c r="H8" s="167">
        <v>10</v>
      </c>
      <c r="I8" s="168">
        <f t="shared" si="0"/>
        <v>0.99242424242424243</v>
      </c>
      <c r="J8" s="169">
        <f t="shared" si="1"/>
        <v>0.89726027397260277</v>
      </c>
      <c r="K8" s="170"/>
      <c r="L8" s="167">
        <v>3.5</v>
      </c>
      <c r="M8" s="167">
        <v>4</v>
      </c>
      <c r="N8" s="167">
        <f t="shared" si="2"/>
        <v>7.5</v>
      </c>
      <c r="O8" s="167">
        <v>4</v>
      </c>
      <c r="P8" s="219">
        <v>27</v>
      </c>
      <c r="Q8" s="121"/>
      <c r="R8" s="71"/>
    </row>
    <row r="9" spans="1:66" ht="13.5" thickBot="1">
      <c r="A9" s="228"/>
      <c r="B9" s="183" t="s">
        <v>34</v>
      </c>
      <c r="C9" s="175" t="s">
        <v>196</v>
      </c>
      <c r="D9" s="166">
        <v>22</v>
      </c>
      <c r="E9" s="167">
        <f>D9*6</f>
        <v>132</v>
      </c>
      <c r="F9" s="167">
        <v>129</v>
      </c>
      <c r="G9" s="167">
        <v>173</v>
      </c>
      <c r="H9" s="167">
        <v>10</v>
      </c>
      <c r="I9" s="168">
        <f t="shared" si="0"/>
        <v>0.97727272727272729</v>
      </c>
      <c r="J9" s="169">
        <f t="shared" si="1"/>
        <v>0.74566473988439308</v>
      </c>
      <c r="K9" s="170"/>
      <c r="L9" s="167">
        <v>3.5</v>
      </c>
      <c r="M9" s="167">
        <v>5</v>
      </c>
      <c r="N9" s="167">
        <f t="shared" si="2"/>
        <v>8.5</v>
      </c>
      <c r="O9" s="167">
        <v>5</v>
      </c>
      <c r="P9" s="206">
        <v>24</v>
      </c>
      <c r="Q9" s="196"/>
      <c r="Y9" s="71"/>
    </row>
    <row r="10" spans="1:66">
      <c r="A10" s="209"/>
      <c r="B10" s="181" t="s">
        <v>49</v>
      </c>
      <c r="C10" s="181" t="s">
        <v>30</v>
      </c>
      <c r="D10" s="202">
        <v>36</v>
      </c>
      <c r="E10" s="177">
        <f>D10*6</f>
        <v>216</v>
      </c>
      <c r="F10" s="177">
        <v>206</v>
      </c>
      <c r="G10" s="177">
        <v>188</v>
      </c>
      <c r="H10" s="177">
        <v>10</v>
      </c>
      <c r="I10" s="178">
        <f t="shared" si="0"/>
        <v>0.95370370370370372</v>
      </c>
      <c r="J10" s="179">
        <f t="shared" si="1"/>
        <v>1.0957446808510638</v>
      </c>
      <c r="K10" s="180"/>
      <c r="L10" s="167">
        <v>3.5</v>
      </c>
      <c r="M10" s="177">
        <v>9</v>
      </c>
      <c r="N10" s="177">
        <f t="shared" si="2"/>
        <v>12.5</v>
      </c>
      <c r="O10" s="177">
        <v>6</v>
      </c>
      <c r="P10" s="184">
        <v>36</v>
      </c>
      <c r="Q10" s="121"/>
      <c r="R10" s="121"/>
    </row>
    <row r="11" spans="1:66">
      <c r="A11" s="209"/>
      <c r="B11" s="175" t="s">
        <v>192</v>
      </c>
      <c r="C11" s="175" t="s">
        <v>40</v>
      </c>
      <c r="D11" s="166">
        <v>39</v>
      </c>
      <c r="E11" s="167">
        <v>234</v>
      </c>
      <c r="F11" s="167">
        <v>215</v>
      </c>
      <c r="G11" s="167">
        <v>162</v>
      </c>
      <c r="H11" s="167">
        <v>10</v>
      </c>
      <c r="I11" s="168">
        <f t="shared" si="0"/>
        <v>0.91880341880341876</v>
      </c>
      <c r="J11" s="169">
        <f t="shared" ref="J11:J22" si="3">F11/G11</f>
        <v>1.3271604938271604</v>
      </c>
      <c r="K11" s="170"/>
      <c r="L11" s="167">
        <v>3.5</v>
      </c>
      <c r="M11" s="167">
        <v>14</v>
      </c>
      <c r="N11" s="167">
        <f t="shared" si="2"/>
        <v>17.5</v>
      </c>
      <c r="O11" s="167">
        <v>7</v>
      </c>
      <c r="P11" s="206">
        <v>41</v>
      </c>
      <c r="Q11" s="121"/>
      <c r="R11" s="71"/>
    </row>
    <row r="12" spans="1:66" ht="13.5" thickBot="1">
      <c r="A12" s="229"/>
      <c r="B12" s="175" t="s">
        <v>184</v>
      </c>
      <c r="C12" s="175" t="s">
        <v>30</v>
      </c>
      <c r="D12" s="166">
        <v>18</v>
      </c>
      <c r="E12" s="167">
        <f>D12*6</f>
        <v>108</v>
      </c>
      <c r="F12" s="167">
        <v>104</v>
      </c>
      <c r="G12" s="167">
        <v>208</v>
      </c>
      <c r="H12" s="167">
        <v>8</v>
      </c>
      <c r="I12" s="168">
        <f t="shared" si="0"/>
        <v>0.96296296296296291</v>
      </c>
      <c r="J12" s="169">
        <f t="shared" si="3"/>
        <v>0.5</v>
      </c>
      <c r="K12" s="170"/>
      <c r="L12" s="167">
        <v>13</v>
      </c>
      <c r="M12" s="167">
        <v>6</v>
      </c>
      <c r="N12" s="167">
        <f t="shared" si="2"/>
        <v>19</v>
      </c>
      <c r="O12" s="167">
        <v>8</v>
      </c>
      <c r="P12" s="220">
        <v>20</v>
      </c>
      <c r="Q12" s="121"/>
    </row>
    <row r="13" spans="1:66" ht="13.5" thickBot="1">
      <c r="A13" s="230">
        <v>34</v>
      </c>
      <c r="B13" s="183" t="s">
        <v>50</v>
      </c>
      <c r="C13" s="190" t="s">
        <v>32</v>
      </c>
      <c r="D13" s="176">
        <v>33</v>
      </c>
      <c r="E13" s="177">
        <f>D13*6</f>
        <v>198</v>
      </c>
      <c r="F13" s="177">
        <v>190</v>
      </c>
      <c r="G13" s="177">
        <v>150</v>
      </c>
      <c r="H13" s="177">
        <v>8</v>
      </c>
      <c r="I13" s="178">
        <f t="shared" si="0"/>
        <v>0.95959595959595956</v>
      </c>
      <c r="J13" s="179">
        <f t="shared" si="3"/>
        <v>1.2666666666666666</v>
      </c>
      <c r="K13" s="180"/>
      <c r="L13" s="177">
        <v>13</v>
      </c>
      <c r="M13" s="177">
        <v>7</v>
      </c>
      <c r="N13" s="177">
        <f t="shared" si="2"/>
        <v>20</v>
      </c>
      <c r="O13" s="177">
        <v>9</v>
      </c>
      <c r="P13" s="217">
        <v>39</v>
      </c>
      <c r="Q13" s="121"/>
      <c r="R13" s="71"/>
    </row>
    <row r="14" spans="1:66" ht="13.5" thickTop="1">
      <c r="A14" s="209"/>
      <c r="B14" s="175" t="s">
        <v>182</v>
      </c>
      <c r="C14" s="175" t="s">
        <v>197</v>
      </c>
      <c r="D14" s="166">
        <v>30</v>
      </c>
      <c r="E14" s="167">
        <f>D14*6</f>
        <v>180</v>
      </c>
      <c r="F14" s="167">
        <v>172</v>
      </c>
      <c r="G14" s="167">
        <v>206</v>
      </c>
      <c r="H14" s="167">
        <v>8</v>
      </c>
      <c r="I14" s="168">
        <f>F14/E14</f>
        <v>0.9555555555555556</v>
      </c>
      <c r="J14" s="169">
        <f>F14/G14</f>
        <v>0.83495145631067957</v>
      </c>
      <c r="K14" s="170"/>
      <c r="L14" s="167">
        <v>13</v>
      </c>
      <c r="M14" s="167">
        <v>8</v>
      </c>
      <c r="N14" s="167">
        <f>L14+M14</f>
        <v>21</v>
      </c>
      <c r="O14" s="167">
        <v>10</v>
      </c>
      <c r="P14" s="185">
        <v>30</v>
      </c>
      <c r="Q14" s="121"/>
      <c r="T14" s="71"/>
    </row>
    <row r="15" spans="1:66">
      <c r="A15" s="209"/>
      <c r="B15" s="183" t="s">
        <v>108</v>
      </c>
      <c r="C15" s="190" t="s">
        <v>30</v>
      </c>
      <c r="D15" s="176">
        <v>44</v>
      </c>
      <c r="E15" s="177">
        <v>264</v>
      </c>
      <c r="F15" s="177">
        <v>250</v>
      </c>
      <c r="G15" s="177">
        <v>160</v>
      </c>
      <c r="H15" s="177">
        <v>8</v>
      </c>
      <c r="I15" s="178">
        <f t="shared" si="0"/>
        <v>0.94696969696969702</v>
      </c>
      <c r="J15" s="179">
        <f t="shared" si="3"/>
        <v>1.5625</v>
      </c>
      <c r="K15" s="180"/>
      <c r="L15" s="177">
        <v>13</v>
      </c>
      <c r="M15" s="177">
        <v>10</v>
      </c>
      <c r="N15" s="177">
        <f t="shared" si="2"/>
        <v>23</v>
      </c>
      <c r="O15" s="177">
        <v>11</v>
      </c>
      <c r="P15" s="217">
        <v>47</v>
      </c>
      <c r="Q15" s="121"/>
    </row>
    <row r="16" spans="1:66">
      <c r="A16" s="209"/>
      <c r="B16" s="183" t="s">
        <v>194</v>
      </c>
      <c r="C16" s="175" t="s">
        <v>37</v>
      </c>
      <c r="D16" s="166">
        <v>33</v>
      </c>
      <c r="E16" s="167">
        <f t="shared" ref="E16:E24" si="4">D16*6</f>
        <v>198</v>
      </c>
      <c r="F16" s="167">
        <v>182</v>
      </c>
      <c r="G16" s="167">
        <v>161</v>
      </c>
      <c r="H16" s="167">
        <v>8</v>
      </c>
      <c r="I16" s="168">
        <f t="shared" ref="I16:I26" si="5">F16/E16</f>
        <v>0.91919191919191923</v>
      </c>
      <c r="J16" s="169">
        <f t="shared" si="3"/>
        <v>1.1304347826086956</v>
      </c>
      <c r="K16" s="170"/>
      <c r="L16" s="167">
        <v>13</v>
      </c>
      <c r="M16" s="167">
        <v>13</v>
      </c>
      <c r="N16" s="167">
        <f t="shared" si="2"/>
        <v>26</v>
      </c>
      <c r="O16" s="167">
        <v>12</v>
      </c>
      <c r="P16" s="206">
        <v>36</v>
      </c>
      <c r="R16" s="221"/>
    </row>
    <row r="17" spans="1:35">
      <c r="A17" s="209"/>
      <c r="B17" s="183" t="s">
        <v>205</v>
      </c>
      <c r="C17" s="190" t="s">
        <v>38</v>
      </c>
      <c r="D17" s="176">
        <v>24</v>
      </c>
      <c r="E17" s="177">
        <f>D17*6</f>
        <v>144</v>
      </c>
      <c r="F17" s="177">
        <v>132</v>
      </c>
      <c r="G17" s="177">
        <v>187</v>
      </c>
      <c r="H17" s="177">
        <v>8</v>
      </c>
      <c r="I17" s="178">
        <f t="shared" si="5"/>
        <v>0.91666666666666663</v>
      </c>
      <c r="J17" s="179">
        <f>F17/G17</f>
        <v>0.70588235294117652</v>
      </c>
      <c r="K17" s="180"/>
      <c r="L17" s="177">
        <v>13</v>
      </c>
      <c r="M17" s="177">
        <v>15</v>
      </c>
      <c r="N17" s="177">
        <f t="shared" si="2"/>
        <v>28</v>
      </c>
      <c r="O17" s="177">
        <v>13</v>
      </c>
      <c r="P17" s="207">
        <v>24</v>
      </c>
    </row>
    <row r="18" spans="1:35">
      <c r="A18" s="209"/>
      <c r="B18" s="175" t="s">
        <v>109</v>
      </c>
      <c r="C18" s="175" t="s">
        <v>193</v>
      </c>
      <c r="D18" s="166">
        <v>33</v>
      </c>
      <c r="E18" s="167">
        <f t="shared" si="4"/>
        <v>198</v>
      </c>
      <c r="F18" s="167">
        <v>180</v>
      </c>
      <c r="G18" s="167">
        <v>160</v>
      </c>
      <c r="H18" s="167">
        <v>8</v>
      </c>
      <c r="I18" s="168">
        <f t="shared" si="5"/>
        <v>0.90909090909090906</v>
      </c>
      <c r="J18" s="169">
        <f t="shared" si="3"/>
        <v>1.125</v>
      </c>
      <c r="K18" s="170"/>
      <c r="L18" s="167">
        <v>13</v>
      </c>
      <c r="M18" s="167">
        <v>16.5</v>
      </c>
      <c r="N18" s="167">
        <f t="shared" si="2"/>
        <v>29.5</v>
      </c>
      <c r="O18" s="167">
        <v>14</v>
      </c>
      <c r="P18" s="206">
        <v>36</v>
      </c>
      <c r="T18" s="71"/>
    </row>
    <row r="19" spans="1:35">
      <c r="A19" s="231"/>
      <c r="B19" s="195" t="s">
        <v>111</v>
      </c>
      <c r="C19" s="190" t="s">
        <v>32</v>
      </c>
      <c r="D19" s="187">
        <v>22</v>
      </c>
      <c r="E19" s="177">
        <f t="shared" si="4"/>
        <v>132</v>
      </c>
      <c r="F19" s="177">
        <v>120</v>
      </c>
      <c r="G19" s="177">
        <v>189</v>
      </c>
      <c r="H19" s="177">
        <v>8</v>
      </c>
      <c r="I19" s="178">
        <f t="shared" si="5"/>
        <v>0.90909090909090906</v>
      </c>
      <c r="J19" s="179">
        <f t="shared" si="3"/>
        <v>0.63492063492063489</v>
      </c>
      <c r="K19" s="180"/>
      <c r="L19" s="177">
        <v>13</v>
      </c>
      <c r="M19" s="177">
        <v>16.5</v>
      </c>
      <c r="N19" s="177">
        <f t="shared" si="2"/>
        <v>29.5</v>
      </c>
      <c r="O19" s="177">
        <v>15</v>
      </c>
      <c r="P19" s="205">
        <v>22</v>
      </c>
      <c r="Q19" s="121"/>
      <c r="R19" s="71"/>
    </row>
    <row r="20" spans="1:35" ht="13.5" thickBot="1">
      <c r="A20" s="232"/>
      <c r="B20" s="175" t="s">
        <v>75</v>
      </c>
      <c r="C20" s="175" t="s">
        <v>30</v>
      </c>
      <c r="D20" s="166">
        <v>20</v>
      </c>
      <c r="E20" s="167">
        <f t="shared" si="4"/>
        <v>120</v>
      </c>
      <c r="F20" s="167">
        <v>108</v>
      </c>
      <c r="G20" s="167">
        <v>162</v>
      </c>
      <c r="H20" s="167">
        <v>8</v>
      </c>
      <c r="I20" s="168">
        <f t="shared" si="5"/>
        <v>0.9</v>
      </c>
      <c r="J20" s="169">
        <f t="shared" si="3"/>
        <v>0.66666666666666663</v>
      </c>
      <c r="K20" s="170"/>
      <c r="L20" s="167">
        <v>13</v>
      </c>
      <c r="M20" s="167">
        <v>19</v>
      </c>
      <c r="N20" s="167">
        <f t="shared" si="2"/>
        <v>32</v>
      </c>
      <c r="O20" s="167">
        <v>16</v>
      </c>
      <c r="P20" s="219">
        <v>22</v>
      </c>
      <c r="Q20" s="121"/>
    </row>
    <row r="21" spans="1:35" ht="14.25" customHeight="1">
      <c r="A21" s="233"/>
      <c r="B21" s="175" t="s">
        <v>48</v>
      </c>
      <c r="C21" s="175" t="s">
        <v>26</v>
      </c>
      <c r="D21" s="166">
        <v>24</v>
      </c>
      <c r="E21" s="167">
        <f>D21*6</f>
        <v>144</v>
      </c>
      <c r="F21" s="167">
        <v>136</v>
      </c>
      <c r="G21" s="167">
        <v>175</v>
      </c>
      <c r="H21" s="167">
        <v>6</v>
      </c>
      <c r="I21" s="168">
        <f>F21/E21</f>
        <v>0.94444444444444442</v>
      </c>
      <c r="J21" s="169">
        <f t="shared" si="3"/>
        <v>0.77714285714285714</v>
      </c>
      <c r="K21" s="170"/>
      <c r="L21" s="167">
        <v>23.5</v>
      </c>
      <c r="M21" s="167">
        <v>11</v>
      </c>
      <c r="N21" s="167">
        <f>L21+M21</f>
        <v>34.5</v>
      </c>
      <c r="O21" s="167">
        <v>17</v>
      </c>
      <c r="P21" s="185">
        <v>24</v>
      </c>
      <c r="Q21" s="121"/>
    </row>
    <row r="22" spans="1:35" ht="13.5" thickBot="1">
      <c r="A22" s="209"/>
      <c r="B22" s="175" t="s">
        <v>36</v>
      </c>
      <c r="C22" s="191" t="s">
        <v>38</v>
      </c>
      <c r="D22" s="166">
        <v>39</v>
      </c>
      <c r="E22" s="167">
        <v>234</v>
      </c>
      <c r="F22" s="167">
        <v>217</v>
      </c>
      <c r="G22" s="167">
        <v>174</v>
      </c>
      <c r="H22" s="167">
        <v>6</v>
      </c>
      <c r="I22" s="168">
        <f>F22/E22</f>
        <v>0.92735042735042739</v>
      </c>
      <c r="J22" s="169">
        <f t="shared" si="3"/>
        <v>1.2471264367816093</v>
      </c>
      <c r="K22" s="170"/>
      <c r="L22" s="167">
        <v>23.5</v>
      </c>
      <c r="M22" s="167">
        <v>12</v>
      </c>
      <c r="N22" s="167">
        <f>L22+M22</f>
        <v>35.5</v>
      </c>
      <c r="O22" s="186">
        <v>18</v>
      </c>
      <c r="P22" s="185">
        <v>39</v>
      </c>
      <c r="Q22" s="121"/>
    </row>
    <row r="23" spans="1:35" ht="13.5" thickTop="1">
      <c r="A23" s="218"/>
      <c r="B23" s="175" t="s">
        <v>181</v>
      </c>
      <c r="C23" s="175" t="s">
        <v>32</v>
      </c>
      <c r="D23" s="166">
        <v>18</v>
      </c>
      <c r="E23" s="167">
        <f t="shared" si="4"/>
        <v>108</v>
      </c>
      <c r="F23" s="167">
        <v>95</v>
      </c>
      <c r="G23" s="167">
        <v>179</v>
      </c>
      <c r="H23" s="167">
        <v>8</v>
      </c>
      <c r="I23" s="168">
        <f t="shared" si="5"/>
        <v>0.87962962962962965</v>
      </c>
      <c r="J23" s="169">
        <f>F23/G23</f>
        <v>0.53072625698324027</v>
      </c>
      <c r="K23" s="170"/>
      <c r="L23" s="167">
        <v>13</v>
      </c>
      <c r="M23" s="167">
        <v>23</v>
      </c>
      <c r="N23" s="167">
        <f t="shared" si="2"/>
        <v>36</v>
      </c>
      <c r="O23" s="167">
        <v>19</v>
      </c>
      <c r="P23" s="206">
        <v>20</v>
      </c>
      <c r="R23" s="71"/>
    </row>
    <row r="24" spans="1:35">
      <c r="A24" s="209"/>
      <c r="B24" s="175" t="s">
        <v>31</v>
      </c>
      <c r="C24" s="175" t="s">
        <v>32</v>
      </c>
      <c r="D24" s="166">
        <v>27</v>
      </c>
      <c r="E24" s="167">
        <f t="shared" si="4"/>
        <v>162</v>
      </c>
      <c r="F24" s="167">
        <v>140</v>
      </c>
      <c r="G24" s="167">
        <v>184</v>
      </c>
      <c r="H24" s="167">
        <v>8</v>
      </c>
      <c r="I24" s="168">
        <f t="shared" si="5"/>
        <v>0.86419753086419748</v>
      </c>
      <c r="J24" s="169">
        <f>F24/G24</f>
        <v>0.76086956521739135</v>
      </c>
      <c r="K24" s="170"/>
      <c r="L24" s="167">
        <v>13</v>
      </c>
      <c r="M24" s="167">
        <v>25</v>
      </c>
      <c r="N24" s="167">
        <f t="shared" si="2"/>
        <v>38</v>
      </c>
      <c r="O24" s="167">
        <v>20</v>
      </c>
      <c r="P24" s="205">
        <v>27</v>
      </c>
      <c r="S24" s="71"/>
    </row>
    <row r="25" spans="1:35">
      <c r="A25" s="209"/>
      <c r="B25" s="174" t="s">
        <v>111</v>
      </c>
      <c r="C25" s="174" t="s">
        <v>28</v>
      </c>
      <c r="D25" s="171">
        <v>18</v>
      </c>
      <c r="E25" s="167">
        <f>D25*6</f>
        <v>108</v>
      </c>
      <c r="F25" s="167">
        <v>98</v>
      </c>
      <c r="G25" s="167">
        <v>196</v>
      </c>
      <c r="H25" s="167">
        <v>6</v>
      </c>
      <c r="I25" s="168">
        <f>F25/E25</f>
        <v>0.90740740740740744</v>
      </c>
      <c r="J25" s="169">
        <f>F25/G25</f>
        <v>0.5</v>
      </c>
      <c r="K25" s="170"/>
      <c r="L25" s="167">
        <v>23.5</v>
      </c>
      <c r="M25" s="167">
        <v>18</v>
      </c>
      <c r="N25" s="167">
        <f t="shared" si="2"/>
        <v>41.5</v>
      </c>
      <c r="O25" s="167">
        <v>21</v>
      </c>
      <c r="P25" s="206">
        <v>20</v>
      </c>
    </row>
    <row r="26" spans="1:35">
      <c r="A26" s="209"/>
      <c r="B26" s="181" t="s">
        <v>42</v>
      </c>
      <c r="C26" s="181" t="s">
        <v>30</v>
      </c>
      <c r="D26" s="176">
        <v>30</v>
      </c>
      <c r="E26" s="177">
        <f>D26*6</f>
        <v>180</v>
      </c>
      <c r="F26" s="177">
        <v>161</v>
      </c>
      <c r="G26" s="177">
        <v>174</v>
      </c>
      <c r="H26" s="182">
        <v>6</v>
      </c>
      <c r="I26" s="178">
        <f t="shared" si="5"/>
        <v>0.89444444444444449</v>
      </c>
      <c r="J26" s="179">
        <f t="shared" ref="J26:J36" si="6">F26/G26</f>
        <v>0.92528735632183912</v>
      </c>
      <c r="K26" s="180"/>
      <c r="L26" s="177">
        <v>23.5</v>
      </c>
      <c r="M26" s="177">
        <v>20</v>
      </c>
      <c r="N26" s="177">
        <f t="shared" ref="N26:N48" si="7">L26+M26</f>
        <v>43.5</v>
      </c>
      <c r="O26" s="177">
        <v>22</v>
      </c>
      <c r="P26" s="204">
        <v>30</v>
      </c>
      <c r="Q26" s="121"/>
      <c r="R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71"/>
      <c r="AG26" s="71"/>
      <c r="AH26" s="71"/>
      <c r="AI26" s="71"/>
    </row>
    <row r="27" spans="1:35" ht="13.5" thickBot="1">
      <c r="A27" s="230"/>
      <c r="B27" s="175" t="s">
        <v>51</v>
      </c>
      <c r="C27" s="175" t="s">
        <v>30</v>
      </c>
      <c r="D27" s="166">
        <v>33</v>
      </c>
      <c r="E27" s="167">
        <f>D27*6</f>
        <v>198</v>
      </c>
      <c r="F27" s="167">
        <v>175</v>
      </c>
      <c r="G27" s="167">
        <v>168</v>
      </c>
      <c r="H27" s="167">
        <v>6</v>
      </c>
      <c r="I27" s="168">
        <f t="shared" ref="I27:I36" si="8">F27/E27</f>
        <v>0.88383838383838387</v>
      </c>
      <c r="J27" s="169">
        <f t="shared" si="6"/>
        <v>1.0416666666666667</v>
      </c>
      <c r="K27" s="170"/>
      <c r="L27" s="167">
        <v>23.5</v>
      </c>
      <c r="M27" s="167">
        <v>21</v>
      </c>
      <c r="N27" s="167">
        <f t="shared" si="7"/>
        <v>44.5</v>
      </c>
      <c r="O27" s="167">
        <v>23</v>
      </c>
      <c r="P27" s="205">
        <v>33</v>
      </c>
      <c r="R27" s="71"/>
      <c r="T27" s="71"/>
    </row>
    <row r="28" spans="1:35" ht="14.25" thickTop="1" thickBot="1">
      <c r="A28" s="230"/>
      <c r="B28" s="235" t="s">
        <v>198</v>
      </c>
      <c r="C28" s="236" t="s">
        <v>28</v>
      </c>
      <c r="D28" s="237">
        <v>27</v>
      </c>
      <c r="E28" s="238">
        <f>D28*6</f>
        <v>162</v>
      </c>
      <c r="F28" s="238">
        <v>143</v>
      </c>
      <c r="G28" s="238">
        <v>182</v>
      </c>
      <c r="H28" s="238">
        <v>6</v>
      </c>
      <c r="I28" s="239">
        <f t="shared" si="8"/>
        <v>0.88271604938271608</v>
      </c>
      <c r="J28" s="240">
        <f>F28/G28</f>
        <v>0.7857142857142857</v>
      </c>
      <c r="K28" s="241"/>
      <c r="L28" s="238">
        <v>23.5</v>
      </c>
      <c r="M28" s="238">
        <v>22</v>
      </c>
      <c r="N28" s="238">
        <f>L28+M28</f>
        <v>45.5</v>
      </c>
      <c r="O28" s="238">
        <v>24</v>
      </c>
      <c r="P28" s="242">
        <v>24</v>
      </c>
      <c r="R28" s="71"/>
    </row>
    <row r="29" spans="1:35" ht="13.5" thickTop="1">
      <c r="A29" s="214"/>
      <c r="B29" s="181" t="s">
        <v>202</v>
      </c>
      <c r="C29" s="224" t="s">
        <v>30</v>
      </c>
      <c r="D29" s="202">
        <v>18</v>
      </c>
      <c r="E29" s="177">
        <f>D29*6</f>
        <v>108</v>
      </c>
      <c r="F29" s="177">
        <v>94</v>
      </c>
      <c r="G29" s="177">
        <v>235</v>
      </c>
      <c r="H29" s="177">
        <v>6</v>
      </c>
      <c r="I29" s="178">
        <f t="shared" si="8"/>
        <v>0.87037037037037035</v>
      </c>
      <c r="J29" s="179">
        <f t="shared" si="6"/>
        <v>0.4</v>
      </c>
      <c r="K29" s="180" t="s">
        <v>203</v>
      </c>
      <c r="L29" s="177">
        <v>23.5</v>
      </c>
      <c r="M29" s="177">
        <v>24</v>
      </c>
      <c r="N29" s="177">
        <f t="shared" si="7"/>
        <v>47.5</v>
      </c>
      <c r="O29" s="177">
        <v>25</v>
      </c>
      <c r="P29" s="234">
        <v>18</v>
      </c>
      <c r="Q29" s="121"/>
      <c r="R29" s="71"/>
    </row>
    <row r="30" spans="1:35">
      <c r="A30" s="213"/>
      <c r="B30" s="175" t="s">
        <v>27</v>
      </c>
      <c r="C30" s="191" t="s">
        <v>28</v>
      </c>
      <c r="D30" s="166">
        <v>39</v>
      </c>
      <c r="E30" s="167">
        <v>234</v>
      </c>
      <c r="F30" s="167">
        <v>199</v>
      </c>
      <c r="G30" s="167">
        <v>172</v>
      </c>
      <c r="H30" s="167">
        <v>6</v>
      </c>
      <c r="I30" s="168">
        <f t="shared" si="8"/>
        <v>0.8504273504273504</v>
      </c>
      <c r="J30" s="169">
        <f t="shared" si="6"/>
        <v>1.1569767441860466</v>
      </c>
      <c r="K30" s="170"/>
      <c r="L30" s="167">
        <v>23.5</v>
      </c>
      <c r="M30" s="167">
        <v>28</v>
      </c>
      <c r="N30" s="167">
        <f t="shared" si="7"/>
        <v>51.5</v>
      </c>
      <c r="O30" s="167">
        <v>26</v>
      </c>
      <c r="P30" s="205">
        <v>39</v>
      </c>
      <c r="Q30" s="71"/>
      <c r="R30" s="71"/>
    </row>
    <row r="31" spans="1:35">
      <c r="A31" s="213"/>
      <c r="B31" s="174" t="s">
        <v>186</v>
      </c>
      <c r="C31" s="174" t="s">
        <v>28</v>
      </c>
      <c r="D31" s="171">
        <v>44</v>
      </c>
      <c r="E31" s="167">
        <v>264</v>
      </c>
      <c r="F31" s="167">
        <v>224</v>
      </c>
      <c r="G31" s="167">
        <v>177</v>
      </c>
      <c r="H31" s="167">
        <v>6</v>
      </c>
      <c r="I31" s="168">
        <f t="shared" si="8"/>
        <v>0.84848484848484851</v>
      </c>
      <c r="J31" s="169">
        <f t="shared" si="6"/>
        <v>1.2655367231638419</v>
      </c>
      <c r="K31" s="170"/>
      <c r="L31" s="167" t="s">
        <v>206</v>
      </c>
      <c r="M31" s="167">
        <v>29</v>
      </c>
      <c r="N31" s="167">
        <v>52.5</v>
      </c>
      <c r="O31" s="167">
        <v>27</v>
      </c>
      <c r="P31" s="188">
        <v>39</v>
      </c>
      <c r="Q31" s="121"/>
    </row>
    <row r="32" spans="1:35">
      <c r="A32" s="213"/>
      <c r="B32" s="183" t="s">
        <v>187</v>
      </c>
      <c r="C32" s="183" t="s">
        <v>26</v>
      </c>
      <c r="D32" s="176">
        <v>36</v>
      </c>
      <c r="E32" s="177">
        <f t="shared" ref="E32:E38" si="9">D32*6</f>
        <v>216</v>
      </c>
      <c r="F32" s="177">
        <v>181</v>
      </c>
      <c r="G32" s="177">
        <v>179</v>
      </c>
      <c r="H32" s="177">
        <v>6</v>
      </c>
      <c r="I32" s="178">
        <f t="shared" si="8"/>
        <v>0.83796296296296291</v>
      </c>
      <c r="J32" s="179">
        <f t="shared" si="6"/>
        <v>1.011173184357542</v>
      </c>
      <c r="K32" s="180"/>
      <c r="L32" s="177">
        <v>23.5</v>
      </c>
      <c r="M32" s="177">
        <v>30.5</v>
      </c>
      <c r="N32" s="177">
        <f t="shared" si="7"/>
        <v>54</v>
      </c>
      <c r="O32" s="177">
        <v>28</v>
      </c>
      <c r="P32" s="184">
        <v>33</v>
      </c>
      <c r="R32" s="121"/>
    </row>
    <row r="33" spans="1:43" ht="13.5" thickBot="1">
      <c r="A33" s="211"/>
      <c r="B33" s="183" t="s">
        <v>190</v>
      </c>
      <c r="C33" s="183" t="s">
        <v>40</v>
      </c>
      <c r="D33" s="176">
        <v>22</v>
      </c>
      <c r="E33" s="177">
        <f t="shared" si="9"/>
        <v>132</v>
      </c>
      <c r="F33" s="177">
        <v>113</v>
      </c>
      <c r="G33" s="177">
        <v>178</v>
      </c>
      <c r="H33" s="177">
        <v>4</v>
      </c>
      <c r="I33" s="178">
        <f t="shared" si="8"/>
        <v>0.85606060606060608</v>
      </c>
      <c r="J33" s="179">
        <f t="shared" si="6"/>
        <v>0.6348314606741573</v>
      </c>
      <c r="K33" s="180"/>
      <c r="L33" s="177">
        <v>32</v>
      </c>
      <c r="M33" s="177">
        <v>26</v>
      </c>
      <c r="N33" s="177">
        <f t="shared" si="7"/>
        <v>58</v>
      </c>
      <c r="O33" s="177">
        <v>29</v>
      </c>
      <c r="P33" s="207">
        <v>22</v>
      </c>
      <c r="Q33" s="121"/>
      <c r="Y33" s="71"/>
      <c r="Z33" s="71"/>
    </row>
    <row r="34" spans="1:43" ht="13.5" thickTop="1">
      <c r="A34" s="213"/>
      <c r="B34" s="174" t="s">
        <v>201</v>
      </c>
      <c r="C34" s="174" t="s">
        <v>28</v>
      </c>
      <c r="D34" s="171">
        <v>18</v>
      </c>
      <c r="E34" s="167">
        <f t="shared" si="9"/>
        <v>108</v>
      </c>
      <c r="F34" s="167">
        <v>92</v>
      </c>
      <c r="G34" s="167">
        <v>229</v>
      </c>
      <c r="H34" s="167">
        <v>4</v>
      </c>
      <c r="I34" s="168">
        <f t="shared" si="8"/>
        <v>0.85185185185185186</v>
      </c>
      <c r="J34" s="169">
        <f t="shared" si="6"/>
        <v>0.40174672489082969</v>
      </c>
      <c r="K34" s="170"/>
      <c r="L34" s="167">
        <v>32</v>
      </c>
      <c r="M34" s="167">
        <v>27</v>
      </c>
      <c r="N34" s="167">
        <f t="shared" si="7"/>
        <v>59</v>
      </c>
      <c r="O34" s="167">
        <v>30</v>
      </c>
      <c r="P34" s="185">
        <v>18</v>
      </c>
      <c r="Q34" s="121"/>
      <c r="T34" s="71"/>
      <c r="U34" s="71"/>
      <c r="V34" s="71"/>
      <c r="W34" s="71"/>
      <c r="X34" s="71"/>
      <c r="Y34" s="71"/>
      <c r="Z34" s="71"/>
      <c r="AA34" s="71"/>
      <c r="AB34" s="71"/>
      <c r="AC34" s="71"/>
      <c r="AD34" s="71"/>
      <c r="AE34" s="71"/>
      <c r="AF34" s="71"/>
      <c r="AG34" s="71"/>
      <c r="AH34" s="71"/>
      <c r="AI34" s="71"/>
    </row>
    <row r="35" spans="1:43">
      <c r="A35" s="213"/>
      <c r="B35" s="175" t="s">
        <v>43</v>
      </c>
      <c r="C35" s="191" t="s">
        <v>44</v>
      </c>
      <c r="D35" s="166">
        <v>36</v>
      </c>
      <c r="E35" s="167">
        <f t="shared" si="9"/>
        <v>216</v>
      </c>
      <c r="F35" s="167">
        <v>181</v>
      </c>
      <c r="G35" s="167">
        <v>186</v>
      </c>
      <c r="H35" s="167">
        <v>4</v>
      </c>
      <c r="I35" s="168">
        <f t="shared" si="8"/>
        <v>0.83796296296296291</v>
      </c>
      <c r="J35" s="169">
        <f t="shared" si="6"/>
        <v>0.9731182795698925</v>
      </c>
      <c r="K35" s="170"/>
      <c r="L35" s="167">
        <v>32</v>
      </c>
      <c r="M35" s="167">
        <v>30.5</v>
      </c>
      <c r="N35" s="167">
        <f t="shared" si="7"/>
        <v>62.5</v>
      </c>
      <c r="O35" s="167">
        <v>31</v>
      </c>
      <c r="P35" s="205">
        <v>30</v>
      </c>
      <c r="Q35" s="121"/>
    </row>
    <row r="36" spans="1:43">
      <c r="A36" s="213" t="s">
        <v>185</v>
      </c>
      <c r="B36" s="183" t="s">
        <v>178</v>
      </c>
      <c r="C36" s="183" t="s">
        <v>30</v>
      </c>
      <c r="D36" s="176">
        <v>22</v>
      </c>
      <c r="E36" s="177">
        <f t="shared" si="9"/>
        <v>132</v>
      </c>
      <c r="F36" s="177">
        <v>109</v>
      </c>
      <c r="G36" s="177">
        <v>169</v>
      </c>
      <c r="H36" s="177">
        <v>4</v>
      </c>
      <c r="I36" s="178">
        <f t="shared" si="8"/>
        <v>0.8257575757575758</v>
      </c>
      <c r="J36" s="179">
        <f t="shared" si="6"/>
        <v>0.6449704142011834</v>
      </c>
      <c r="K36" s="180"/>
      <c r="L36" s="177">
        <v>32</v>
      </c>
      <c r="M36" s="177">
        <v>32</v>
      </c>
      <c r="N36" s="177">
        <f t="shared" si="7"/>
        <v>64</v>
      </c>
      <c r="O36" s="177">
        <v>32</v>
      </c>
      <c r="P36" s="201">
        <v>22</v>
      </c>
      <c r="Q36" s="196"/>
    </row>
    <row r="37" spans="1:43">
      <c r="A37" s="213"/>
      <c r="B37" s="175" t="s">
        <v>189</v>
      </c>
      <c r="C37" s="175" t="s">
        <v>32</v>
      </c>
      <c r="D37" s="166">
        <v>20</v>
      </c>
      <c r="E37" s="167">
        <f t="shared" si="9"/>
        <v>120</v>
      </c>
      <c r="F37" s="167">
        <v>96</v>
      </c>
      <c r="G37" s="167">
        <v>173</v>
      </c>
      <c r="H37" s="167">
        <v>4</v>
      </c>
      <c r="I37" s="168">
        <f t="shared" ref="I37:I48" si="10">F37/E37</f>
        <v>0.8</v>
      </c>
      <c r="J37" s="169">
        <f>F37/G37</f>
        <v>0.55491329479768781</v>
      </c>
      <c r="K37" s="170"/>
      <c r="L37" s="167">
        <v>32</v>
      </c>
      <c r="M37" s="167">
        <v>34</v>
      </c>
      <c r="N37" s="167">
        <f t="shared" si="7"/>
        <v>66</v>
      </c>
      <c r="O37" s="167">
        <v>33</v>
      </c>
      <c r="P37" s="185">
        <v>20</v>
      </c>
      <c r="Q37" s="121"/>
    </row>
    <row r="38" spans="1:43">
      <c r="A38" s="213"/>
      <c r="B38" s="183" t="s">
        <v>200</v>
      </c>
      <c r="C38" s="183" t="s">
        <v>37</v>
      </c>
      <c r="D38" s="176">
        <v>20</v>
      </c>
      <c r="E38" s="177">
        <f t="shared" si="9"/>
        <v>120</v>
      </c>
      <c r="F38" s="177">
        <v>94</v>
      </c>
      <c r="G38" s="177">
        <v>176</v>
      </c>
      <c r="H38" s="177">
        <v>4</v>
      </c>
      <c r="I38" s="178">
        <f t="shared" si="10"/>
        <v>0.78333333333333333</v>
      </c>
      <c r="J38" s="179">
        <f>F38/G38</f>
        <v>0.53409090909090906</v>
      </c>
      <c r="K38" s="180"/>
      <c r="L38" s="177">
        <v>32</v>
      </c>
      <c r="M38" s="177">
        <v>36</v>
      </c>
      <c r="N38" s="177">
        <f t="shared" si="7"/>
        <v>68</v>
      </c>
      <c r="O38" s="177">
        <v>34</v>
      </c>
      <c r="P38" s="184">
        <v>20</v>
      </c>
      <c r="Q38" s="121"/>
      <c r="R38" s="71"/>
      <c r="S38" s="71"/>
      <c r="T38" s="71"/>
      <c r="U38" s="71"/>
      <c r="V38" s="71"/>
      <c r="W38" s="71"/>
      <c r="X38" s="71"/>
      <c r="Y38" s="71"/>
      <c r="Z38" s="71"/>
      <c r="AA38" s="71"/>
      <c r="AB38" s="71"/>
      <c r="AC38" s="71"/>
      <c r="AD38" s="71"/>
      <c r="AE38" s="71"/>
      <c r="AF38" s="71"/>
      <c r="AG38" s="71"/>
      <c r="AH38" s="71"/>
      <c r="AI38" s="71"/>
      <c r="AK38" s="71"/>
      <c r="AL38" s="71"/>
      <c r="AM38" s="71"/>
      <c r="AN38" s="71"/>
      <c r="AO38" s="71"/>
      <c r="AP38" s="71"/>
      <c r="AQ38" s="71"/>
    </row>
    <row r="39" spans="1:43">
      <c r="A39" s="213"/>
      <c r="B39" s="175" t="s">
        <v>27</v>
      </c>
      <c r="C39" s="191" t="s">
        <v>44</v>
      </c>
      <c r="D39" s="166">
        <v>39</v>
      </c>
      <c r="E39" s="167">
        <f>D39*6</f>
        <v>234</v>
      </c>
      <c r="F39" s="167">
        <v>188</v>
      </c>
      <c r="G39" s="167">
        <v>172</v>
      </c>
      <c r="H39" s="167">
        <v>2</v>
      </c>
      <c r="I39" s="168">
        <f>F39/E39</f>
        <v>0.80341880341880345</v>
      </c>
      <c r="J39" s="169">
        <f>F39/G39</f>
        <v>1.0930232558139534</v>
      </c>
      <c r="K39" s="170"/>
      <c r="L39" s="167">
        <v>39</v>
      </c>
      <c r="M39" s="167">
        <v>33</v>
      </c>
      <c r="N39" s="167">
        <f>L39+M39</f>
        <v>72</v>
      </c>
      <c r="O39" s="167">
        <v>35</v>
      </c>
      <c r="P39" s="205">
        <v>33</v>
      </c>
      <c r="R39" s="71"/>
    </row>
    <row r="40" spans="1:43">
      <c r="A40" s="213"/>
      <c r="B40" s="183" t="s">
        <v>41</v>
      </c>
      <c r="C40" s="190" t="s">
        <v>30</v>
      </c>
      <c r="D40" s="176">
        <v>36</v>
      </c>
      <c r="E40" s="177">
        <v>216</v>
      </c>
      <c r="F40" s="177">
        <v>157</v>
      </c>
      <c r="G40" s="177">
        <v>157</v>
      </c>
      <c r="H40" s="177">
        <v>4</v>
      </c>
      <c r="I40" s="178">
        <f t="shared" si="10"/>
        <v>0.72685185185185186</v>
      </c>
      <c r="J40" s="179">
        <f>F40/G40</f>
        <v>1</v>
      </c>
      <c r="K40" s="180"/>
      <c r="L40" s="177">
        <v>32</v>
      </c>
      <c r="M40" s="177">
        <v>42</v>
      </c>
      <c r="N40" s="177">
        <f t="shared" si="7"/>
        <v>74</v>
      </c>
      <c r="O40" s="177">
        <v>36</v>
      </c>
      <c r="P40" s="207">
        <v>33</v>
      </c>
      <c r="Q40" s="71"/>
      <c r="R40" s="71"/>
      <c r="AK40" s="71"/>
      <c r="AL40" s="71"/>
      <c r="AM40" s="71"/>
      <c r="AN40" s="71"/>
      <c r="AO40" s="71"/>
      <c r="AP40" s="71"/>
      <c r="AQ40" s="71"/>
    </row>
    <row r="41" spans="1:43" ht="13.5" thickBot="1">
      <c r="A41" s="213"/>
      <c r="B41" s="183" t="s">
        <v>107</v>
      </c>
      <c r="C41" s="183" t="s">
        <v>37</v>
      </c>
      <c r="D41" s="176">
        <v>33</v>
      </c>
      <c r="E41" s="177">
        <f t="shared" ref="E41:E46" si="11">D41*6</f>
        <v>198</v>
      </c>
      <c r="F41" s="177">
        <v>157</v>
      </c>
      <c r="G41" s="177">
        <v>177</v>
      </c>
      <c r="H41" s="177">
        <v>2</v>
      </c>
      <c r="I41" s="178">
        <f t="shared" si="10"/>
        <v>0.79292929292929293</v>
      </c>
      <c r="J41" s="179">
        <f t="shared" ref="J41:J46" si="12">F41/G41</f>
        <v>0.88700564971751417</v>
      </c>
      <c r="K41" s="180"/>
      <c r="L41" s="177">
        <v>39</v>
      </c>
      <c r="M41" s="177">
        <v>35</v>
      </c>
      <c r="N41" s="177">
        <f t="shared" si="7"/>
        <v>74</v>
      </c>
      <c r="O41" s="177">
        <v>37</v>
      </c>
      <c r="P41" s="184">
        <v>27</v>
      </c>
    </row>
    <row r="42" spans="1:43" ht="13.5" thickTop="1">
      <c r="A42" s="214"/>
      <c r="B42" s="175" t="s">
        <v>179</v>
      </c>
      <c r="C42" s="191" t="s">
        <v>28</v>
      </c>
      <c r="D42" s="166">
        <v>33</v>
      </c>
      <c r="E42" s="167">
        <f t="shared" si="11"/>
        <v>198</v>
      </c>
      <c r="F42" s="167">
        <v>155</v>
      </c>
      <c r="G42" s="167">
        <v>161</v>
      </c>
      <c r="H42" s="167">
        <v>2</v>
      </c>
      <c r="I42" s="168">
        <f t="shared" si="10"/>
        <v>0.78282828282828287</v>
      </c>
      <c r="J42" s="169">
        <f t="shared" si="12"/>
        <v>0.96273291925465843</v>
      </c>
      <c r="K42" s="170"/>
      <c r="L42" s="167">
        <v>39</v>
      </c>
      <c r="M42" s="167">
        <v>37</v>
      </c>
      <c r="N42" s="167">
        <f t="shared" si="7"/>
        <v>76</v>
      </c>
      <c r="O42" s="167">
        <v>38</v>
      </c>
      <c r="P42" s="205">
        <v>30</v>
      </c>
      <c r="R42" s="71"/>
      <c r="S42" s="71"/>
    </row>
    <row r="43" spans="1:43">
      <c r="A43" s="213"/>
      <c r="B43" s="175" t="s">
        <v>188</v>
      </c>
      <c r="C43" s="175" t="s">
        <v>26</v>
      </c>
      <c r="D43" s="166">
        <v>24</v>
      </c>
      <c r="E43" s="167">
        <f t="shared" si="11"/>
        <v>144</v>
      </c>
      <c r="F43" s="167">
        <v>112</v>
      </c>
      <c r="G43" s="167">
        <v>159</v>
      </c>
      <c r="H43" s="167">
        <v>2</v>
      </c>
      <c r="I43" s="168">
        <f t="shared" si="10"/>
        <v>0.77777777777777779</v>
      </c>
      <c r="J43" s="169">
        <f t="shared" si="12"/>
        <v>0.70440251572327039</v>
      </c>
      <c r="K43" s="170"/>
      <c r="L43" s="167">
        <v>39</v>
      </c>
      <c r="M43" s="167">
        <v>38</v>
      </c>
      <c r="N43" s="167">
        <f t="shared" si="7"/>
        <v>77</v>
      </c>
      <c r="O43" s="167">
        <v>39</v>
      </c>
      <c r="P43" s="205">
        <v>24</v>
      </c>
      <c r="Q43" s="121"/>
    </row>
    <row r="44" spans="1:43" ht="13.5" thickBot="1">
      <c r="A44" s="213"/>
      <c r="B44" s="175" t="s">
        <v>183</v>
      </c>
      <c r="C44" s="183" t="s">
        <v>26</v>
      </c>
      <c r="D44" s="176">
        <v>24</v>
      </c>
      <c r="E44" s="177">
        <f t="shared" si="11"/>
        <v>144</v>
      </c>
      <c r="F44" s="177">
        <v>111</v>
      </c>
      <c r="G44" s="177">
        <v>182</v>
      </c>
      <c r="H44" s="182">
        <v>2</v>
      </c>
      <c r="I44" s="178">
        <f t="shared" si="10"/>
        <v>0.77083333333333337</v>
      </c>
      <c r="J44" s="179">
        <f t="shared" si="12"/>
        <v>0.60989010989010994</v>
      </c>
      <c r="K44" s="180"/>
      <c r="L44" s="177">
        <v>39</v>
      </c>
      <c r="M44" s="177">
        <v>39</v>
      </c>
      <c r="N44" s="177">
        <f t="shared" si="7"/>
        <v>78</v>
      </c>
      <c r="O44" s="177">
        <v>40</v>
      </c>
      <c r="P44" s="184">
        <v>22</v>
      </c>
      <c r="R44" s="71"/>
    </row>
    <row r="45" spans="1:43" ht="12" customHeight="1">
      <c r="A45" s="215"/>
      <c r="B45" s="175" t="s">
        <v>46</v>
      </c>
      <c r="C45" s="191" t="s">
        <v>32</v>
      </c>
      <c r="D45" s="166">
        <v>33</v>
      </c>
      <c r="E45" s="167">
        <f>D45*6</f>
        <v>198</v>
      </c>
      <c r="F45" s="167">
        <v>144</v>
      </c>
      <c r="G45" s="167">
        <v>154</v>
      </c>
      <c r="H45" s="167">
        <v>2</v>
      </c>
      <c r="I45" s="168">
        <f>F45/E45</f>
        <v>0.72727272727272729</v>
      </c>
      <c r="J45" s="169">
        <f>F45/G45</f>
        <v>0.93506493506493504</v>
      </c>
      <c r="K45" s="170"/>
      <c r="L45" s="167">
        <v>39</v>
      </c>
      <c r="M45" s="167">
        <v>41</v>
      </c>
      <c r="N45" s="167">
        <f>L45+M45</f>
        <v>80</v>
      </c>
      <c r="O45" s="167">
        <v>41</v>
      </c>
      <c r="P45" s="205">
        <v>30</v>
      </c>
      <c r="R45" s="71"/>
    </row>
    <row r="46" spans="1:43">
      <c r="A46" s="213"/>
      <c r="B46" s="183" t="s">
        <v>82</v>
      </c>
      <c r="C46" s="183" t="s">
        <v>35</v>
      </c>
      <c r="D46" s="176">
        <v>20</v>
      </c>
      <c r="E46" s="177">
        <f t="shared" si="11"/>
        <v>120</v>
      </c>
      <c r="F46" s="177">
        <v>89</v>
      </c>
      <c r="G46" s="177">
        <v>156</v>
      </c>
      <c r="H46" s="177">
        <v>2</v>
      </c>
      <c r="I46" s="178">
        <f t="shared" si="10"/>
        <v>0.7416666666666667</v>
      </c>
      <c r="J46" s="179">
        <f t="shared" si="12"/>
        <v>0.57051282051282048</v>
      </c>
      <c r="K46" s="180"/>
      <c r="L46" s="177">
        <v>39</v>
      </c>
      <c r="M46" s="177">
        <v>43</v>
      </c>
      <c r="N46" s="177">
        <f t="shared" si="7"/>
        <v>82</v>
      </c>
      <c r="O46" s="177">
        <v>42</v>
      </c>
      <c r="P46" s="216">
        <v>20</v>
      </c>
      <c r="R46" s="71"/>
    </row>
    <row r="47" spans="1:43" s="71" customFormat="1">
      <c r="A47" s="212"/>
      <c r="B47" s="183" t="s">
        <v>191</v>
      </c>
      <c r="C47" s="190" t="s">
        <v>30</v>
      </c>
      <c r="D47" s="176">
        <v>56</v>
      </c>
      <c r="E47" s="177">
        <v>336</v>
      </c>
      <c r="F47" s="177">
        <v>253</v>
      </c>
      <c r="G47" s="177">
        <v>169</v>
      </c>
      <c r="H47" s="177">
        <v>0</v>
      </c>
      <c r="I47" s="178">
        <f t="shared" si="10"/>
        <v>0.75297619047619047</v>
      </c>
      <c r="J47" s="179">
        <f>F47/G47</f>
        <v>1.4970414201183433</v>
      </c>
      <c r="K47" s="180"/>
      <c r="L47" s="177">
        <v>43.5</v>
      </c>
      <c r="M47" s="177">
        <v>40</v>
      </c>
      <c r="N47" s="177">
        <f t="shared" si="7"/>
        <v>83.5</v>
      </c>
      <c r="O47" s="177">
        <v>43</v>
      </c>
      <c r="P47" s="207">
        <v>44</v>
      </c>
      <c r="Q47" s="121"/>
    </row>
    <row r="48" spans="1:43">
      <c r="A48" s="223"/>
      <c r="B48" s="195" t="s">
        <v>69</v>
      </c>
      <c r="C48" s="191" t="s">
        <v>196</v>
      </c>
      <c r="D48" s="166">
        <v>30</v>
      </c>
      <c r="E48" s="177">
        <f>D48*6</f>
        <v>180</v>
      </c>
      <c r="F48" s="177">
        <v>119</v>
      </c>
      <c r="G48" s="177">
        <v>185</v>
      </c>
      <c r="H48" s="177">
        <v>0</v>
      </c>
      <c r="I48" s="178">
        <f t="shared" si="10"/>
        <v>0.66111111111111109</v>
      </c>
      <c r="J48" s="179">
        <f>F48/G48</f>
        <v>0.64324324324324322</v>
      </c>
      <c r="K48" s="180"/>
      <c r="L48" s="177">
        <v>43.5</v>
      </c>
      <c r="M48" s="177">
        <v>44</v>
      </c>
      <c r="N48" s="177">
        <f t="shared" si="7"/>
        <v>87.5</v>
      </c>
      <c r="O48" s="177">
        <v>44</v>
      </c>
      <c r="P48" s="207">
        <v>22</v>
      </c>
    </row>
    <row r="49" spans="1:19">
      <c r="A49" s="213"/>
      <c r="B49" s="174"/>
      <c r="C49" s="174"/>
      <c r="D49" s="166"/>
      <c r="E49" s="167"/>
      <c r="F49" s="167"/>
      <c r="G49" s="167"/>
      <c r="H49" s="167"/>
      <c r="I49" s="168"/>
      <c r="J49" s="169"/>
      <c r="K49" s="170"/>
      <c r="L49" s="167"/>
      <c r="M49" s="167"/>
      <c r="N49" s="167"/>
      <c r="O49" s="167"/>
      <c r="P49" s="204"/>
      <c r="Q49" s="71"/>
      <c r="R49" s="71"/>
    </row>
    <row r="50" spans="1:19" ht="13.5" thickBot="1">
      <c r="A50" s="213"/>
      <c r="B50" s="175"/>
      <c r="C50" s="175"/>
      <c r="D50" s="166"/>
      <c r="E50" s="167"/>
      <c r="F50" s="167"/>
      <c r="G50" s="167"/>
      <c r="H50" s="167"/>
      <c r="I50" s="168"/>
      <c r="J50" s="169"/>
      <c r="K50" s="170"/>
      <c r="L50" s="167"/>
      <c r="M50" s="167"/>
      <c r="N50" s="167"/>
      <c r="O50" s="167"/>
      <c r="P50" s="204"/>
      <c r="Q50" s="121"/>
      <c r="R50" s="71"/>
      <c r="S50" s="210"/>
    </row>
    <row r="51" spans="1:19">
      <c r="A51" s="215"/>
      <c r="B51" s="194"/>
      <c r="C51" s="192"/>
      <c r="D51" s="193"/>
      <c r="E51" s="167"/>
      <c r="F51" s="167"/>
      <c r="G51" s="167"/>
      <c r="H51" s="167"/>
      <c r="I51" s="168"/>
      <c r="J51" s="169"/>
      <c r="K51" s="170"/>
      <c r="L51" s="167"/>
      <c r="M51" s="167"/>
      <c r="N51" s="167"/>
      <c r="O51" s="167"/>
      <c r="P51" s="204"/>
      <c r="Q51" s="208"/>
      <c r="R51" s="71"/>
    </row>
    <row r="52" spans="1:19">
      <c r="A52" s="212"/>
      <c r="B52" s="174"/>
      <c r="C52" s="174"/>
      <c r="D52" s="171"/>
      <c r="E52" s="167"/>
      <c r="F52" s="167"/>
      <c r="G52" s="167"/>
      <c r="H52" s="167"/>
      <c r="I52" s="168"/>
      <c r="J52" s="169"/>
      <c r="K52" s="170"/>
      <c r="L52" s="167"/>
      <c r="M52" s="167"/>
      <c r="N52" s="167"/>
      <c r="O52" s="167"/>
      <c r="P52" s="203"/>
      <c r="Q52" s="121"/>
      <c r="R52" s="71"/>
      <c r="S52" s="71"/>
    </row>
    <row r="54" spans="1:19" hidden="1">
      <c r="A54" s="71"/>
      <c r="B54" s="162" t="s">
        <v>53</v>
      </c>
      <c r="C54" s="162" t="s">
        <v>79</v>
      </c>
      <c r="D54" s="113">
        <v>30</v>
      </c>
      <c r="E54" s="2">
        <f>D54*6</f>
        <v>180</v>
      </c>
      <c r="F54" s="2">
        <v>149</v>
      </c>
      <c r="G54" s="2">
        <v>146</v>
      </c>
      <c r="H54" s="2">
        <v>6</v>
      </c>
      <c r="I54" s="163">
        <f>F54/E54</f>
        <v>0.82777777777777772</v>
      </c>
      <c r="J54" s="164">
        <f>F54/G54</f>
        <v>1.0205479452054795</v>
      </c>
      <c r="K54" s="165"/>
      <c r="L54" s="2">
        <v>23</v>
      </c>
      <c r="M54" s="2">
        <v>29</v>
      </c>
      <c r="N54" s="172">
        <f>L54+M54</f>
        <v>52</v>
      </c>
      <c r="O54" s="2">
        <v>25</v>
      </c>
      <c r="P54" s="173">
        <v>33</v>
      </c>
      <c r="R54" s="71"/>
    </row>
    <row r="55" spans="1:19" ht="20.25">
      <c r="B55" s="150" t="s">
        <v>87</v>
      </c>
      <c r="C55" s="151"/>
      <c r="D55" s="151"/>
      <c r="E55" s="151"/>
      <c r="F55" s="150"/>
      <c r="G55" s="149"/>
      <c r="H55" s="149"/>
      <c r="J55" s="155" t="s">
        <v>94</v>
      </c>
      <c r="M55" s="108"/>
      <c r="N55" s="108"/>
      <c r="O55" s="108"/>
      <c r="P55"/>
    </row>
    <row r="57" spans="1:19" ht="23.25">
      <c r="B57" s="65"/>
      <c r="C57" s="65"/>
    </row>
  </sheetData>
  <phoneticPr fontId="0" type="noConversion"/>
  <pageMargins left="0.78740157480314965" right="0.78740157480314965" top="0.59055118110236227" bottom="0.59055118110236227" header="0.31496062992125984" footer="0.31496062992125984"/>
  <pageSetup paperSize="9" scale="70" orientation="landscape" horizontalDpi="4294967293" verticalDpi="4294967293" r:id="rId1"/>
  <headerFooter alignWithMargins="0">
    <oddFooter>&amp;Copgemaakt door Henk Hollander&amp;R&amp;D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poules</vt:lpstr>
      <vt:lpstr>totaalresultaat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 Valk</dc:creator>
  <cp:lastModifiedBy>Roel</cp:lastModifiedBy>
  <cp:lastPrinted>2015-09-25T14:13:25Z</cp:lastPrinted>
  <dcterms:created xsi:type="dcterms:W3CDTF">2007-05-30T22:18:43Z</dcterms:created>
  <dcterms:modified xsi:type="dcterms:W3CDTF">2015-10-06T19:59:57Z</dcterms:modified>
</cp:coreProperties>
</file>